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isnik\Desktop\Ivana\Pravilnici,poslovnici\Zahtjevi za fi.sredstva-NOVI\2023\GIG\Izvješće\"/>
    </mc:Choice>
  </mc:AlternateContent>
  <bookViews>
    <workbookView xWindow="0" yWindow="0" windowWidth="23040" windowHeight="9384" activeTab="1"/>
  </bookViews>
  <sheets>
    <sheet name="Prva stranica" sheetId="2" r:id="rId1"/>
    <sheet name="Objašnjenj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H271" i="1" l="1"/>
  <c r="H163" i="1"/>
  <c r="H185" i="1"/>
  <c r="H130" i="1" l="1"/>
  <c r="H111" i="1"/>
  <c r="H96" i="1"/>
  <c r="H71" i="1"/>
  <c r="H54" i="1"/>
  <c r="H39" i="1"/>
  <c r="H27" i="1"/>
  <c r="H234" i="1"/>
  <c r="D144" i="1"/>
  <c r="H247" i="1"/>
  <c r="H249" i="1" s="1"/>
  <c r="H265" i="1"/>
  <c r="H266" i="1" s="1"/>
  <c r="H132" i="1" l="1"/>
  <c r="H226" i="1" l="1"/>
  <c r="H212" i="1"/>
  <c r="H193" i="1"/>
  <c r="H169" i="1" l="1"/>
  <c r="H180" i="1"/>
  <c r="H16" i="1" l="1"/>
  <c r="H154" i="1" l="1"/>
  <c r="H255" i="1" l="1"/>
  <c r="H145" i="1" l="1"/>
  <c r="H273" i="1" s="1"/>
  <c r="H283" i="1" l="1"/>
  <c r="K280" i="1" s="1"/>
</calcChain>
</file>

<file path=xl/sharedStrings.xml><?xml version="1.0" encoding="utf-8"?>
<sst xmlns="http://schemas.openxmlformats.org/spreadsheetml/2006/main" count="423" uniqueCount="391">
  <si>
    <t>PRIHODI</t>
  </si>
  <si>
    <t>RASHODI</t>
  </si>
  <si>
    <t>Paketi</t>
  </si>
  <si>
    <t>Redovna djelatnost</t>
  </si>
  <si>
    <t>Plaće i doprinosi na plaću za redovan rad za 2 djelatnika</t>
  </si>
  <si>
    <t>Bruto plaće</t>
  </si>
  <si>
    <t>Doprnosi na plaće</t>
  </si>
  <si>
    <t>Prijevoz na posao i s posla</t>
  </si>
  <si>
    <t>Telefon i pošta</t>
  </si>
  <si>
    <t>UKUPNO</t>
  </si>
  <si>
    <t>opreme za Zaštitu i spašavanje i pružanje humanitarne pomoći</t>
  </si>
  <si>
    <t>Usluge promidžbe i informiranja</t>
  </si>
  <si>
    <t>Uredski materijal i ostali mat. rashodi</t>
  </si>
  <si>
    <t>Bankarske usluge</t>
  </si>
  <si>
    <t>Programi i edukacije članstva CK</t>
  </si>
  <si>
    <t>HRVATSKI CRVENI KRIŽ</t>
  </si>
  <si>
    <t>GRADSKO DRUŠTVO CRVENOG KRIŽA</t>
  </si>
  <si>
    <t>IVANIĆ–GRAD</t>
  </si>
  <si>
    <t>IZVJEŠĆE</t>
  </si>
  <si>
    <t xml:space="preserve">o utrošenim financijskim sredstvima </t>
  </si>
  <si>
    <t>1.</t>
  </si>
  <si>
    <t>2.</t>
  </si>
  <si>
    <t>Paketi za Uskrs</t>
  </si>
  <si>
    <t>Paketi za 01.10.</t>
  </si>
  <si>
    <t>Paketi za Božić</t>
  </si>
  <si>
    <t>Solidarnost na djelu</t>
  </si>
  <si>
    <t>Javne ovlasti i Služba traženja</t>
  </si>
  <si>
    <t>Projekti Kluba osoba s invaliditetom "Duga", Kluba mladih "Dabar",</t>
  </si>
  <si>
    <t>Kluba osoba s dijabetesom "Za bolji život" i Savjetovališta</t>
  </si>
  <si>
    <t>Klub osoba s dijabetesom "Za bolji život"</t>
  </si>
  <si>
    <t>1.1.</t>
  </si>
  <si>
    <t>1.2.</t>
  </si>
  <si>
    <t>3.</t>
  </si>
  <si>
    <t>4.</t>
  </si>
  <si>
    <t>5.</t>
  </si>
  <si>
    <t>1.3.</t>
  </si>
  <si>
    <t>2.1.</t>
  </si>
  <si>
    <t>4.1.</t>
  </si>
  <si>
    <t>4.2.</t>
  </si>
  <si>
    <t>4.3.</t>
  </si>
  <si>
    <t>4.4.</t>
  </si>
  <si>
    <t>4.4.1.</t>
  </si>
  <si>
    <t>Savjetovalište za djecu, mlade i obitelj "Uvijek tu</t>
  </si>
  <si>
    <t>4.1.1.</t>
  </si>
  <si>
    <t>4.1.2.</t>
  </si>
  <si>
    <t>4.1.3.</t>
  </si>
  <si>
    <t>4.1.4.</t>
  </si>
  <si>
    <t>4.1.5.</t>
  </si>
  <si>
    <t>bruto iznos</t>
  </si>
  <si>
    <t>4.2.1.</t>
  </si>
  <si>
    <t>4.2.2.</t>
  </si>
  <si>
    <t>Gorivo za vozilo za prijevoz osoba s invaliditetom</t>
  </si>
  <si>
    <t>4.2.3.</t>
  </si>
  <si>
    <t>4.3.1.</t>
  </si>
  <si>
    <t>4.3.2.</t>
  </si>
  <si>
    <t>4.3.3.</t>
  </si>
  <si>
    <t>4.3.4.</t>
  </si>
  <si>
    <t>Klub mladih "Dabar"</t>
  </si>
  <si>
    <t>4.4.2.</t>
  </si>
  <si>
    <t>4.4.3.</t>
  </si>
  <si>
    <t>4.4.4.</t>
  </si>
  <si>
    <t>4.4.5.</t>
  </si>
  <si>
    <t>4.4.6.</t>
  </si>
  <si>
    <t>4.4.7.</t>
  </si>
  <si>
    <t>Klub osoba s invaliditetom "Duga"</t>
  </si>
  <si>
    <t xml:space="preserve">Stalna humanitarna pomoć građanima u odjeći, obući, kućnim potrebama, </t>
  </si>
  <si>
    <t xml:space="preserve">namještaju, bijeloj tehnici, bolničkim krevetima, invalidskim kolicima, </t>
  </si>
  <si>
    <t>4.5.</t>
  </si>
  <si>
    <t>4.5.1.</t>
  </si>
  <si>
    <t xml:space="preserve">UKUPNO:        </t>
  </si>
  <si>
    <t>5.1.</t>
  </si>
  <si>
    <t>5.2.2.</t>
  </si>
  <si>
    <t>5.2.3.</t>
  </si>
  <si>
    <t>5.2.4.</t>
  </si>
  <si>
    <t>5.2.5.</t>
  </si>
  <si>
    <t>5.2.6.</t>
  </si>
  <si>
    <t>5.3.</t>
  </si>
  <si>
    <t>Tekuće održavanje vozila i opreme-prostor za skladištenje</t>
  </si>
  <si>
    <t>5.3.1.</t>
  </si>
  <si>
    <t>5.3.2.</t>
  </si>
  <si>
    <t>5.3.3.</t>
  </si>
  <si>
    <t>5.3.4.</t>
  </si>
  <si>
    <t>5.3.5.</t>
  </si>
  <si>
    <t>5.4.</t>
  </si>
  <si>
    <t>5.4.1.</t>
  </si>
  <si>
    <t>5.4.2.</t>
  </si>
  <si>
    <t>5.4.3.</t>
  </si>
  <si>
    <t>5.5.</t>
  </si>
  <si>
    <t>Komunalne usluge</t>
  </si>
  <si>
    <t>5.5.1.</t>
  </si>
  <si>
    <t>5.5.2.</t>
  </si>
  <si>
    <t>5.5.3.</t>
  </si>
  <si>
    <t>5.5.4.</t>
  </si>
  <si>
    <t>5.5.5.</t>
  </si>
  <si>
    <t>5.5.6.</t>
  </si>
  <si>
    <t>5.5.7.</t>
  </si>
  <si>
    <t>5.5.8.</t>
  </si>
  <si>
    <t>Knjigovodstvene usluge, bruto iznos za ugovor o djelu</t>
  </si>
  <si>
    <t>Intelektualne usluga, bruto iznos za ugovor o djelu</t>
  </si>
  <si>
    <t>5.7.</t>
  </si>
  <si>
    <t>5.7.1.</t>
  </si>
  <si>
    <t>5.7.2.</t>
  </si>
  <si>
    <t>5.7.3.</t>
  </si>
  <si>
    <t>5.7.4.</t>
  </si>
  <si>
    <t>5.7.5.</t>
  </si>
  <si>
    <t>5.7.6.</t>
  </si>
  <si>
    <t>5.8.</t>
  </si>
  <si>
    <t>Premije osiguranja i korištenje prostora za rad</t>
  </si>
  <si>
    <t>5.9.</t>
  </si>
  <si>
    <t>5.8.1.</t>
  </si>
  <si>
    <t>5.8.2.</t>
  </si>
  <si>
    <t>5.8.3.</t>
  </si>
  <si>
    <t>5.8.4.</t>
  </si>
  <si>
    <t>5.8.5.</t>
  </si>
  <si>
    <t>5.8.6.</t>
  </si>
  <si>
    <t>5.8.7.</t>
  </si>
  <si>
    <t>5.8.8.</t>
  </si>
  <si>
    <t>5.8.9.</t>
  </si>
  <si>
    <t>5.8.10.</t>
  </si>
  <si>
    <t>5.8.11.</t>
  </si>
  <si>
    <t>5.8.12.</t>
  </si>
  <si>
    <t>5.8.13.</t>
  </si>
  <si>
    <t>5.8.14.</t>
  </si>
  <si>
    <t>5.8.15.</t>
  </si>
  <si>
    <t>5.8.16.</t>
  </si>
  <si>
    <t>5.9.1.</t>
  </si>
  <si>
    <t>5.9.2.</t>
  </si>
  <si>
    <t>5.9.3.</t>
  </si>
  <si>
    <t>5.9.4.</t>
  </si>
  <si>
    <t>5.9.5.</t>
  </si>
  <si>
    <t>5.9.6.</t>
  </si>
  <si>
    <t>5.9.7.</t>
  </si>
  <si>
    <t>5.9.8.</t>
  </si>
  <si>
    <t>5.9.9.</t>
  </si>
  <si>
    <t>5.9.10.</t>
  </si>
  <si>
    <t>5.10.</t>
  </si>
  <si>
    <t>5.10.1.</t>
  </si>
  <si>
    <t>5.10.2.</t>
  </si>
  <si>
    <t>5.11.</t>
  </si>
  <si>
    <t>5.11.1.</t>
  </si>
  <si>
    <t>5.11.2.</t>
  </si>
  <si>
    <t>5.11.3.</t>
  </si>
  <si>
    <t>5.11.4.</t>
  </si>
  <si>
    <t>5.11.5.</t>
  </si>
  <si>
    <t>5.11.6.</t>
  </si>
  <si>
    <t>5.12.</t>
  </si>
  <si>
    <t>5.12.1.</t>
  </si>
  <si>
    <t>5.13.</t>
  </si>
  <si>
    <t>5.11.7.</t>
  </si>
  <si>
    <t>Intelektualne usluge, knjigovotstvo</t>
  </si>
  <si>
    <t>5.11.8.</t>
  </si>
  <si>
    <t>5.11.9.</t>
  </si>
  <si>
    <t>5.11.10.</t>
  </si>
  <si>
    <t>Sjednice Odbora, Skupštine i Nadzornog odbora</t>
  </si>
  <si>
    <t>UKUPNI RASHODI</t>
  </si>
  <si>
    <t>UKUPNI PRIHODI</t>
  </si>
  <si>
    <t xml:space="preserve">                                                                              OBRAZLOŽENJE</t>
  </si>
  <si>
    <t xml:space="preserve">                                utrošenih financijskih sredstava, uplaćenih iz proračuna</t>
  </si>
  <si>
    <t>Ljetovanje djece i osoba s invaliditetom</t>
  </si>
  <si>
    <t>UKUPNO Grad plaća</t>
  </si>
  <si>
    <t>Rad savjetodavaca – 8 (savjetodavaca) = rad s klijentima,</t>
  </si>
  <si>
    <t xml:space="preserve">četvrte razrede osnovnih škola, 2 savjetodavca - tijekom </t>
  </si>
  <si>
    <t>10 mjeseci, te radionice po Projektu trening socijalnih vještina za</t>
  </si>
  <si>
    <t>tri mjeseca, autorski ugovori; bruto iznos za svih 10 savjetodavaca</t>
  </si>
  <si>
    <t>Rad voditelja za radionice (2 osobe) 5 mjeseci, autorski ugovori</t>
  </si>
  <si>
    <t>Potrepštine za radionice kuhari</t>
  </si>
  <si>
    <t>4.2.4.</t>
  </si>
  <si>
    <t>Rad voditelja (2 osobe) 10 mjeseci, ugovori o djelu, bruto</t>
  </si>
  <si>
    <t>4.3.5.</t>
  </si>
  <si>
    <t>4.2.5.</t>
  </si>
  <si>
    <t>4.3.6.</t>
  </si>
  <si>
    <t>4.3.7.</t>
  </si>
  <si>
    <t>4.3.8.</t>
  </si>
  <si>
    <t>4.3.9.</t>
  </si>
  <si>
    <t>4.3.10.</t>
  </si>
  <si>
    <t>4.3.11.</t>
  </si>
  <si>
    <t>Grad 50%</t>
  </si>
  <si>
    <t>Služba traženja, Zaštita i spašavanje</t>
  </si>
  <si>
    <t>5.12.2.</t>
  </si>
  <si>
    <t xml:space="preserve">Ljetovanje 20 učenika OŠ Đ.Deželića, S.Basaričeka,P.Bregi i </t>
  </si>
  <si>
    <t xml:space="preserve">ugroženih učenika (4 OŠ) </t>
  </si>
  <si>
    <t>4.2.6.</t>
  </si>
  <si>
    <t>4.2.7.</t>
  </si>
  <si>
    <t>4.2.8.</t>
  </si>
  <si>
    <t>Centar-ST d.o.o., materijal za bučijadu, rč.br.1/TRG/2</t>
  </si>
  <si>
    <t>4.3.12.</t>
  </si>
  <si>
    <t>4.3.13.</t>
  </si>
  <si>
    <t>4.3.14.</t>
  </si>
  <si>
    <t>4.3.15.</t>
  </si>
  <si>
    <t>4.3.16.</t>
  </si>
  <si>
    <t>4.3.17.</t>
  </si>
  <si>
    <t>4.3.18.</t>
  </si>
  <si>
    <t>4.3.19.</t>
  </si>
  <si>
    <t>hodalicama, higijenski stolac, pelene za odrasle i dr., volonteri i skladište</t>
  </si>
  <si>
    <t>4.5.2.</t>
  </si>
  <si>
    <t>4.5.3.</t>
  </si>
  <si>
    <t>4.5.4.</t>
  </si>
  <si>
    <t>4.5.5.</t>
  </si>
  <si>
    <t>4.5.7.</t>
  </si>
  <si>
    <t>1.4.</t>
  </si>
  <si>
    <t>4.5.8.</t>
  </si>
  <si>
    <t>4.5.9.</t>
  </si>
  <si>
    <t>4.1.6.</t>
  </si>
  <si>
    <t>3.1.</t>
  </si>
  <si>
    <t>3.2.</t>
  </si>
  <si>
    <t>4.5.10.</t>
  </si>
  <si>
    <t>4.5.11.</t>
  </si>
  <si>
    <t>4.5.12.</t>
  </si>
  <si>
    <t>4.5.13.</t>
  </si>
  <si>
    <t>4.5.14.</t>
  </si>
  <si>
    <t>4.5.15.</t>
  </si>
  <si>
    <t>UKUPNO 4.-4.6.</t>
  </si>
  <si>
    <t>5.13.2.</t>
  </si>
  <si>
    <t>5.13.3.</t>
  </si>
  <si>
    <t>5.1.1.</t>
  </si>
  <si>
    <t>5.1.2.</t>
  </si>
  <si>
    <t>5.1.3.</t>
  </si>
  <si>
    <t>5.2.1.</t>
  </si>
  <si>
    <t>5.6.</t>
  </si>
  <si>
    <t>5.6.1.</t>
  </si>
  <si>
    <t>5.6.2.</t>
  </si>
  <si>
    <t>1.5.</t>
  </si>
  <si>
    <t>5.10.3.</t>
  </si>
  <si>
    <t>Kluba osoba s dijabetesom "Za bolji život" i Savjetovalište za djecu, mlade i obitelj "Uvijek tu"</t>
  </si>
  <si>
    <t xml:space="preserve">                                      Grada Ivanić-Grada za razdoblje 01.siječanj do 31.prosinca 2023.g.</t>
  </si>
  <si>
    <t xml:space="preserve">Clementia, kutije za Božićne pakete pakete, rč.br.IR3 987, dio računa </t>
  </si>
  <si>
    <t xml:space="preserve">Clementia, kutije za 1.10. za pakete, rč.br.550, dio računa </t>
  </si>
  <si>
    <t xml:space="preserve">Clementia, kutije za Uskrsne pakete pakete, rč.br.181-2-03, dio računa </t>
  </si>
  <si>
    <t>1.6.</t>
  </si>
  <si>
    <t>Paketi za 1.10. za 78 osobe, vrijednost paketa 21,56 €</t>
  </si>
  <si>
    <t>Paketi za Uskrs za 290 osobe, vrijednost paketa 21,24 €</t>
  </si>
  <si>
    <t>Paketi za Božić za 303 osoba, vrijednost paketa 21,35 €</t>
  </si>
  <si>
    <t xml:space="preserve">Solidarnost na djelu - nabava 42 paketa za roditelje socijalno </t>
  </si>
  <si>
    <t>RČ TO STK Mini market,  br.rč.208/POSL1/11 na iznos računa 1.022,39 €</t>
  </si>
  <si>
    <t>J.Badalića za svakoga po 205,72 €</t>
  </si>
  <si>
    <t>Ljetovanje 6 osoba s invaliditetom  po cijeni od 258,81 € po osobi</t>
  </si>
  <si>
    <t>Protronic, popravak printera, rč.br.233/P1/15</t>
  </si>
  <si>
    <t>Protronic, printer, rč.br.1/p1/20</t>
  </si>
  <si>
    <t>Clementia, materijal za rad, rč.br.IR3 626</t>
  </si>
  <si>
    <t>Clementia, materijal za rad, rč,br, IR3 568</t>
  </si>
  <si>
    <t>Protronic, tinta za printer, rč.br.400/P1/1</t>
  </si>
  <si>
    <t>(ukupno 1.955,89 kn = 50% Grad)</t>
  </si>
  <si>
    <t>Konzum, poklončići za Božić, rč.br.150483/0204/1</t>
  </si>
  <si>
    <t>Tedi, poklončići za Božić, rč.br.16602-01842-02</t>
  </si>
  <si>
    <t>Ben Mar završno druženje, rč.br.32/1/2</t>
  </si>
  <si>
    <t>Pučko otvoreno učilište, ulaznice za predstavu, rč.br.105RAF-01-23</t>
  </si>
  <si>
    <t>Tedi, materijal za radionice, rč.br.71893-01842-01</t>
  </si>
  <si>
    <t>Plodine, materijal Za radionice, rč.br.60799-049-1</t>
  </si>
  <si>
    <t>Offertissima, materijal za rad, rč.br.8081-P49-01</t>
  </si>
  <si>
    <t>HAT, kemijske i kalendarići, rč.br.497-1-1</t>
  </si>
  <si>
    <t>Iva-Z, potrepštine za radionice, rč.br.435/P5/9</t>
  </si>
  <si>
    <t>Lidl, materijal za Sv.dan šećerne bolesti, rč.br.231667/POSLO194/10415</t>
  </si>
  <si>
    <t>Clementia, stolne mape, rč.br.857-2-03</t>
  </si>
  <si>
    <t>Zavod za javno zdr.Zagr.županije, sanitarna za bučijadu, rč.br.3202591-01-60227</t>
  </si>
  <si>
    <t>Laci, prijevoz članova na sportske igre, rč.br.62-01/2023</t>
  </si>
  <si>
    <t>Iva-Z, potrepštine za radionice, rč.br.232/P5/9</t>
  </si>
  <si>
    <t>Iva-z, potrepštine za radionicu, rč.br.191/P5/9</t>
  </si>
  <si>
    <t>Linea, majice za članove, rč.br.23-300-000378</t>
  </si>
  <si>
    <t>Konzum, potrepštine uz Dane grada, rč.br. 46968/0444/3</t>
  </si>
  <si>
    <t>Clementia, potrepštine za radionicu uz Dane grada, rč.br.IR3 369</t>
  </si>
  <si>
    <t>Lidl, potrepštine uz Dane grada, rč.br.112563/POSLO194/10415</t>
  </si>
  <si>
    <t>Linea, članske iskaznice, rč.br.23-300-000326</t>
  </si>
  <si>
    <t>UO Yogi, hrana za Skupštinu, rč.br.17/9/1</t>
  </si>
  <si>
    <t>Offertissima, potrepštine za Skupštinu, rč.br.9712-P49-01</t>
  </si>
  <si>
    <t>Lidl, potrepštine za Skupštinu, rč.bre.99945/POSLO194/10415</t>
  </si>
  <si>
    <t>Lidl, voda i jabuke za izlet, rč.br.80688/POSLO194/10415</t>
  </si>
  <si>
    <t>Iva-z, potrepštine za radionice povodom Valentinova, rč.br.61/P5/9</t>
  </si>
  <si>
    <t>HAT, nagrade za školsko natjecanje, br.rč.78-1-1 na iznos od 305,00, grad pl.</t>
  </si>
  <si>
    <t>Pizzeria 4m, br.rč.1/p1/1, iznos računa 272,00, grad pl.</t>
  </si>
  <si>
    <t>Mlin i pekare, za natjecanje, br.rč.14428/635/241, iznos 6,84, grad pl.</t>
  </si>
  <si>
    <t>Konzum, potrepštine za natjecanje, br.rč. 13609/0204/3</t>
  </si>
  <si>
    <t>Offertissima, potrepštine, br.rč.4002-P49-01</t>
  </si>
  <si>
    <t>Lidl, piće za natjecanje, rč.br. 44606/POSLO194/10415</t>
  </si>
  <si>
    <t>Ljekarna Švaljek, za biciklijadu, rč.br.13987-1-1</t>
  </si>
  <si>
    <t>Clementia, pokloni za biciklijadu, rč.br.IR3 559</t>
  </si>
  <si>
    <t>Geo-Pur, hrana i piće za biciklijadu, rč.br.045-1-1</t>
  </si>
  <si>
    <t>Clementia, pokloni za biciklijadu, rč.br.IR3 536</t>
  </si>
  <si>
    <t>Konzum, poklon, rč.br.68938/0204/3</t>
  </si>
  <si>
    <t>Obilježavanje 100.-103. rođendana</t>
  </si>
  <si>
    <t>Tedi d.o.o., poklon, rč.br.48279-01842-01</t>
  </si>
  <si>
    <t>4.4.8.</t>
  </si>
  <si>
    <t>4.4.9.</t>
  </si>
  <si>
    <t>4.4.10.</t>
  </si>
  <si>
    <t>4.3.20.</t>
  </si>
  <si>
    <t>4.2.9.</t>
  </si>
  <si>
    <t>4.2.10.</t>
  </si>
  <si>
    <t>Gorivo za prijevoz humanitarne  pomoći građanima, iznos od 1.955,89 (20%)</t>
  </si>
  <si>
    <t>Trgovina Paulić d.o.o., potrepštine za skladište, rč.br.842/02/8</t>
  </si>
  <si>
    <t>Clementia, rokovnici, kalendari i mape za volontere, rč.br.IR3 1049, dio računa</t>
  </si>
  <si>
    <t>Clementia, za Međ.dan volontera, rč.br.IR3 1006, iznos rč.237,50, grad pl.</t>
  </si>
  <si>
    <t>Konzum, za Međ.dan volontera, rč.br.73163/0204/3</t>
  </si>
  <si>
    <t>Konzum d.o.o., sjednica Odbora, iznos računa</t>
  </si>
  <si>
    <t>SVEUKUPNO REDOVNA DJELATNOST</t>
  </si>
  <si>
    <t>Rj.</t>
  </si>
  <si>
    <t xml:space="preserve">Udruga, br.rč. 2024-70451,iznos računa </t>
  </si>
  <si>
    <t>Lild d.o.o., sjednica Skupštine, rč.br.253206/POSLO194/10415,  iznos računa</t>
  </si>
  <si>
    <t>Otok Medija d.o.o., rč.br.93/01/231 sjednica Skuštine, iznos računa</t>
  </si>
  <si>
    <t xml:space="preserve">Plus hosting grupa d.o.o., rč.br. 21451-01-1, iznos računa </t>
  </si>
  <si>
    <t>Eltek, telefon, rč.br.13730/31/1</t>
  </si>
  <si>
    <t xml:space="preserve">Agromais d.o.o.,rč.br.13887/MP3/1 iznos računa </t>
  </si>
  <si>
    <t>Pevex, lampe za kućicu, br,rč.4019/0002/676</t>
  </si>
  <si>
    <t>Hat, majice i zastave za volontere, rč.br.283-1-1, iznos računa 1.000,00 , grad pl.</t>
  </si>
  <si>
    <t>Pevex, perilica rublja, rč.br.3283/0005/9410, iznos rč. 451,13, grad pl.</t>
  </si>
  <si>
    <t>Clementia, kalendar mladih, rč.br.IR3 521, iznos 85, grad pl.</t>
  </si>
  <si>
    <t>Lidl d.o.o., sjednica Odbora, rč.br.53052/POSLO194/10214 iznos računa</t>
  </si>
  <si>
    <t>Winer osiguranje, radnika, rč.br.23137953</t>
  </si>
  <si>
    <t>Lidl d.o.o., sjednica Odbora, rč.br. 20013/POSLO194/10214 iznos računa</t>
  </si>
  <si>
    <t>Lidl d.o.o., sjednica Nadzornog odbora i Odbora, br.rč.39139/POSLO194/10415 iznos računa</t>
  </si>
  <si>
    <t>Lidl d.o.o., sjednica Nadzornog odbora i Odbora, rč.br.38410/POSLO194/10415 iznos računa</t>
  </si>
  <si>
    <t>Anatron d.o.o., br.rč.61/1/1 iznos računa</t>
  </si>
  <si>
    <t>Anatron d.o.o., br.rč.94/1/1 iznos računa</t>
  </si>
  <si>
    <t>Salvus, br.rč.6803-102-99/2023 na iznos 815,02, grad pl.</t>
  </si>
  <si>
    <t>Salvus, br.rč.7251-102-2 na iznos 94,84, grad pl.</t>
  </si>
  <si>
    <t>Pevex d.d., rč.br.68/0005/9918 iznos računa</t>
  </si>
  <si>
    <t>Plodine d.d., rč.br.83665-042-1iznos računa</t>
  </si>
  <si>
    <t>Trgovina paulić d.o.o., br.rč. 638/02/8 iznos računa</t>
  </si>
  <si>
    <t>Agromais d.o.o., br,rč.14551/MP3/1 iznos računa</t>
  </si>
  <si>
    <t>Lild d.o.o., br.rč.212108/POSLO194/10415 iznos računa</t>
  </si>
  <si>
    <t>Hep-opskrba, rč.br.0010019959-231220-1-1</t>
  </si>
  <si>
    <t>Hep-opskrba, rč.br.0010019959-231120-5</t>
  </si>
  <si>
    <t>Iva-z, potrepštine za radionice, rč.br.479/P5/9</t>
  </si>
  <si>
    <t>Oprema Radman, poklopci za manjerke, rč.br.1068/PJ1/1</t>
  </si>
  <si>
    <t>Offertissima, potrepštine za kućicu, rč.br.22072-P49-01</t>
  </si>
  <si>
    <t>HAT, rč.br.294-1-1</t>
  </si>
  <si>
    <t>Pizzeria 4M, gablec za volontere, br.rč.10/P1/1</t>
  </si>
  <si>
    <t>Pizzeria 4M, gablec za volontere, br.rč.6834/POSLO1/1</t>
  </si>
  <si>
    <t>Lidl, nastavci za kompresor, rč.br.1925/POSLO194/10516</t>
  </si>
  <si>
    <t>Naklada Kosinj, priručnici za rad, br.rč.224-01-01</t>
  </si>
  <si>
    <t>Trgovina Paulić, rč.br.202/02/8</t>
  </si>
  <si>
    <t>HCK, br.rč.IU3 73, stručno usavršavanje</t>
  </si>
  <si>
    <t>Husarić, br.rč. 27/POSL2/4</t>
  </si>
  <si>
    <t>Grad Ivanić-Grad, br.rč.7362340</t>
  </si>
  <si>
    <t>Grad Ivanić-Grad, br.rč.7356218</t>
  </si>
  <si>
    <t>Grad Ivanić-Grad, br.rč.7356243</t>
  </si>
  <si>
    <t>Grad Ivanić-Grad, br.rč.7346905</t>
  </si>
  <si>
    <t>Grad Ivanić-Grad, br.rč.7342284</t>
  </si>
  <si>
    <t>Grad Ivanić-Grad, br.rč.7338821</t>
  </si>
  <si>
    <t>Grad Ivanić-Grad, br.rč.7328559</t>
  </si>
  <si>
    <t>Grad Ivanić-Grad, br.rč.7326653</t>
  </si>
  <si>
    <t>Grad Ivanić-Grad, br.rč.7322623</t>
  </si>
  <si>
    <t>Grad Ivanić-Grad, br.rč.7318960</t>
  </si>
  <si>
    <t>Grad Ivanić-Grad, br.rč.6868479</t>
  </si>
  <si>
    <t>Grad Ivanić-Grad, br.rč.6865070</t>
  </si>
  <si>
    <t>Croatia osiguranje d.d.,br.rč.991042235/23</t>
  </si>
  <si>
    <t>Croatia osiguranje d.d.,br.rč.991042234/23</t>
  </si>
  <si>
    <t>A1 d.o.o., br.rč.673645102023</t>
  </si>
  <si>
    <t>A1 d.o.o.br.rč.742870092023</t>
  </si>
  <si>
    <t>A1 d.o.o., br.rč.664140082023</t>
  </si>
  <si>
    <t>Hrvatska pošta, br.rč.20325-11004-2</t>
  </si>
  <si>
    <t>Hrvatska pošta, br.rč.4553-11004-2</t>
  </si>
  <si>
    <t>Hrvatska pošta, br.rč.1872-11004-2</t>
  </si>
  <si>
    <t>MAC auto usluge j.d.o.o., br.rč.10-P1-1, iznos 263,45 dio računa</t>
  </si>
  <si>
    <t>MAC auto usluge j.d.o.o.,br.rč. 170-P1-1, iznos rč. 314,93, grad pl.</t>
  </si>
  <si>
    <t>MAC auto usluge j.d.o.o., br.rč.80-P1-1, iznos 42,00 dio računa</t>
  </si>
  <si>
    <t>5.14.</t>
  </si>
  <si>
    <t>Posudionica ortopedskih i med. Pomagala</t>
  </si>
  <si>
    <t>Ivakop d.o.o., br.rč.210RAC-01-8571074</t>
  </si>
  <si>
    <t>Ivakop d.o.o., br.rč.210RAC-01-8396000</t>
  </si>
  <si>
    <t>Ivakop d.o.o, br.rč.210RAC-01-8309140</t>
  </si>
  <si>
    <t>Ivakop d.o.o.,br.rč. 210RAC-01-8222207</t>
  </si>
  <si>
    <t>Vodoopskba i odvodnja ZŽ d.o.o.,br.rč.9841-200222-138330</t>
  </si>
  <si>
    <t>Vodoopskba i odvodnja ZŽ d.o.o.,br.rč.9696-200222-138335</t>
  </si>
  <si>
    <t>Vodoopskba i odvodnja ZŽ d.o.o.,br.rč.9327-200222-138333</t>
  </si>
  <si>
    <t>Vodoopskba i odvodnja ZŽ d.o.o.,br.rč.9077-200222-138330</t>
  </si>
  <si>
    <t>Iva-Z d.o.o., rč.br.192/P5/9</t>
  </si>
  <si>
    <t>Iva-Z d.o.o., rč.br.107/P5/9</t>
  </si>
  <si>
    <t>Zaba, br.rč.2023/019999/11165338/01</t>
  </si>
  <si>
    <t>Zaba, br.rč.2023/019999/10175282/01</t>
  </si>
  <si>
    <t>Zaba, br.rč.2023/019999/9171261/01</t>
  </si>
  <si>
    <t>Zaba, br.rč.2023/019999/8134840/01</t>
  </si>
  <si>
    <t>Fina,br.rč.08-1023-0666878</t>
  </si>
  <si>
    <t>Fina,br.rč.25-1023-0622145</t>
  </si>
  <si>
    <t>Fina,br,rč. 08-0923-0589851</t>
  </si>
  <si>
    <t>Fina,br.rč.25-0923-0551258</t>
  </si>
  <si>
    <t>Fina,br.rč. 08-0823-0527673</t>
  </si>
  <si>
    <t>Fina,br.rč. 25-0823-0493701</t>
  </si>
  <si>
    <t>Nalog za sl.putovanje, br.25/2023, iznos 55,07€, dio računa</t>
  </si>
  <si>
    <t>Nalog za sl.putovanje, br.27/2023, iznos 20,80€, dio računa</t>
  </si>
  <si>
    <t>Nalog za sl.putovanje, br.31/2023, iznos 58,55€, dio računa</t>
  </si>
  <si>
    <t>5.10.4.</t>
  </si>
  <si>
    <t>5.14.1.</t>
  </si>
  <si>
    <t>5.14.2.</t>
  </si>
  <si>
    <t>Iva-Z d.o.o., rč.br.435/P5/9</t>
  </si>
  <si>
    <t>Iva-Z d.o.o., rč.br.406/P5/9</t>
  </si>
  <si>
    <t>5.1.4.</t>
  </si>
  <si>
    <t>od 01.01. do 31.12.2023.g.</t>
  </si>
  <si>
    <t>Ivanić–Grad, veljača 2024. g.</t>
  </si>
  <si>
    <t>Croatia tehnički za kombi, isp.br.435-H030-465, iznos 185,45, dio računa</t>
  </si>
  <si>
    <t>Wiener osiguranje, br.rč.2723171678, iznos rč.223,60, dio rč.</t>
  </si>
  <si>
    <t>Šatović, torte za rođendane za Urukalović i Mladiček</t>
  </si>
  <si>
    <t>5.12.3.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</si>
</sst>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14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0" fontId="2" fillId="0" borderId="0" xfId="0" applyFont="1" applyAlignment="1">
      <alignment horizontal="justify" vertical="center"/>
    </xf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4" fontId="0" fillId="0" borderId="0" xfId="0" applyNumberFormat="1" applyFont="1"/>
    <xf numFmtId="14" fontId="0" fillId="0" borderId="0" xfId="0" applyNumberFormat="1"/>
    <xf numFmtId="3" fontId="1" fillId="0" borderId="0" xfId="0" applyNumberFormat="1" applyFont="1"/>
    <xf numFmtId="0" fontId="0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Alignment="1"/>
    <xf numFmtId="9" fontId="0" fillId="0" borderId="0" xfId="0" applyNumberFormat="1" applyFill="1"/>
    <xf numFmtId="4" fontId="0" fillId="0" borderId="0" xfId="0" applyNumberFormat="1" applyFill="1"/>
    <xf numFmtId="0" fontId="7" fillId="0" borderId="0" xfId="0" applyFont="1" applyFill="1" applyAlignment="1">
      <alignment vertical="center"/>
    </xf>
    <xf numFmtId="0" fontId="0" fillId="0" borderId="0" xfId="0" applyFont="1" applyFill="1"/>
    <xf numFmtId="0" fontId="1" fillId="0" borderId="0" xfId="0" applyFont="1" applyFill="1" applyAlignment="1">
      <alignment vertical="center"/>
    </xf>
    <xf numFmtId="9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34" workbookViewId="0">
      <selection activeCell="G48" sqref="G48"/>
    </sheetView>
  </sheetViews>
  <sheetFormatPr defaultRowHeight="14.4" x14ac:dyDescent="0.3"/>
  <sheetData>
    <row r="1" spans="5:5" ht="17.399999999999999" x14ac:dyDescent="0.3">
      <c r="E1" s="9" t="s">
        <v>15</v>
      </c>
    </row>
    <row r="2" spans="5:5" ht="17.399999999999999" x14ac:dyDescent="0.3">
      <c r="E2" s="9" t="s">
        <v>16</v>
      </c>
    </row>
    <row r="3" spans="5:5" ht="17.399999999999999" x14ac:dyDescent="0.3">
      <c r="E3" s="9" t="s">
        <v>17</v>
      </c>
    </row>
    <row r="4" spans="5:5" ht="17.399999999999999" x14ac:dyDescent="0.3">
      <c r="E4" s="9"/>
    </row>
    <row r="5" spans="5:5" ht="17.399999999999999" x14ac:dyDescent="0.3">
      <c r="E5" s="9"/>
    </row>
    <row r="22" spans="4:5" ht="17.399999999999999" x14ac:dyDescent="0.3">
      <c r="D22" s="10"/>
    </row>
    <row r="23" spans="4:5" ht="17.399999999999999" x14ac:dyDescent="0.3">
      <c r="E23" s="9" t="s">
        <v>18</v>
      </c>
    </row>
    <row r="24" spans="4:5" ht="17.399999999999999" x14ac:dyDescent="0.3">
      <c r="E24" s="9" t="s">
        <v>19</v>
      </c>
    </row>
    <row r="25" spans="4:5" ht="17.399999999999999" x14ac:dyDescent="0.3">
      <c r="E25" s="9" t="s">
        <v>385</v>
      </c>
    </row>
    <row r="45" spans="1:1" x14ac:dyDescent="0.3">
      <c r="A45" s="11" t="s">
        <v>386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3"/>
  <sheetViews>
    <sheetView tabSelected="1" topLeftCell="A148" workbookViewId="0">
      <selection activeCell="L166" sqref="L166"/>
    </sheetView>
  </sheetViews>
  <sheetFormatPr defaultRowHeight="14.4" x14ac:dyDescent="0.3"/>
  <cols>
    <col min="1" max="1" width="6.21875" customWidth="1"/>
    <col min="2" max="2" width="12" customWidth="1"/>
    <col min="3" max="3" width="18.5546875" customWidth="1"/>
    <col min="4" max="4" width="10.5546875" customWidth="1"/>
    <col min="7" max="7" width="12.109375" customWidth="1"/>
    <col min="8" max="8" width="10" bestFit="1" customWidth="1"/>
    <col min="10" max="10" width="10" bestFit="1" customWidth="1"/>
    <col min="11" max="11" width="11.109375" customWidth="1"/>
    <col min="12" max="12" width="41.21875" customWidth="1"/>
    <col min="13" max="13" width="13" customWidth="1"/>
    <col min="16" max="16" width="10.109375" bestFit="1" customWidth="1"/>
  </cols>
  <sheetData>
    <row r="1" spans="1:11" ht="15.6" x14ac:dyDescent="0.3">
      <c r="C1" s="1" t="s">
        <v>156</v>
      </c>
    </row>
    <row r="2" spans="1:11" ht="15.6" x14ac:dyDescent="0.3">
      <c r="D2" s="2" t="s">
        <v>157</v>
      </c>
    </row>
    <row r="3" spans="1:11" ht="15.6" x14ac:dyDescent="0.3">
      <c r="D3" s="2" t="s">
        <v>224</v>
      </c>
    </row>
    <row r="5" spans="1:11" x14ac:dyDescent="0.3">
      <c r="K5" s="14">
        <v>6159.6</v>
      </c>
    </row>
    <row r="6" spans="1:11" ht="15.6" x14ac:dyDescent="0.3">
      <c r="B6" s="3" t="s">
        <v>0</v>
      </c>
      <c r="K6" s="14">
        <v>1656.72</v>
      </c>
    </row>
    <row r="7" spans="1:11" x14ac:dyDescent="0.3">
      <c r="A7" t="s">
        <v>20</v>
      </c>
      <c r="B7" s="12" t="s">
        <v>22</v>
      </c>
      <c r="C7" s="12"/>
      <c r="D7" s="12"/>
      <c r="E7" s="12"/>
      <c r="F7" s="12"/>
      <c r="G7" s="12"/>
      <c r="H7" s="14">
        <v>6159.6</v>
      </c>
      <c r="K7" s="14">
        <v>6435.72</v>
      </c>
    </row>
    <row r="8" spans="1:11" x14ac:dyDescent="0.3">
      <c r="A8" t="s">
        <v>30</v>
      </c>
      <c r="B8" s="13" t="s">
        <v>23</v>
      </c>
      <c r="C8" s="12"/>
      <c r="D8" s="12"/>
      <c r="E8" s="12"/>
      <c r="F8" s="12"/>
      <c r="G8" s="12"/>
      <c r="H8" s="14">
        <v>1656.72</v>
      </c>
      <c r="K8" s="4">
        <f>SUM(K5:K7)</f>
        <v>14252.04</v>
      </c>
    </row>
    <row r="9" spans="1:11" x14ac:dyDescent="0.3">
      <c r="A9" t="s">
        <v>31</v>
      </c>
      <c r="B9" s="13" t="s">
        <v>24</v>
      </c>
      <c r="C9" s="12"/>
      <c r="D9" s="12"/>
      <c r="E9" s="12"/>
      <c r="F9" s="12"/>
      <c r="G9" s="12"/>
      <c r="H9" s="14">
        <v>6435.72</v>
      </c>
    </row>
    <row r="10" spans="1:11" x14ac:dyDescent="0.3">
      <c r="A10" t="s">
        <v>21</v>
      </c>
      <c r="B10" s="13" t="s">
        <v>25</v>
      </c>
      <c r="C10" s="12"/>
      <c r="D10" s="12"/>
      <c r="E10" s="12"/>
      <c r="F10" s="12"/>
      <c r="G10" s="12"/>
      <c r="H10" s="14">
        <v>664</v>
      </c>
    </row>
    <row r="11" spans="1:11" x14ac:dyDescent="0.3">
      <c r="A11" t="s">
        <v>32</v>
      </c>
      <c r="B11" s="13" t="s">
        <v>158</v>
      </c>
      <c r="C11" s="12"/>
      <c r="D11" s="12"/>
      <c r="E11" s="12"/>
      <c r="F11" s="12"/>
      <c r="G11" s="12"/>
      <c r="H11" s="14">
        <v>5667.26</v>
      </c>
    </row>
    <row r="12" spans="1:11" x14ac:dyDescent="0.3">
      <c r="A12" t="s">
        <v>33</v>
      </c>
      <c r="B12" s="13" t="s">
        <v>27</v>
      </c>
      <c r="C12" s="12"/>
      <c r="D12" s="12"/>
      <c r="E12" s="12"/>
      <c r="F12" s="12"/>
      <c r="G12" s="12"/>
      <c r="H12" s="12"/>
    </row>
    <row r="13" spans="1:11" x14ac:dyDescent="0.3">
      <c r="B13" s="28" t="s">
        <v>223</v>
      </c>
      <c r="C13" s="12"/>
      <c r="D13" s="12"/>
      <c r="E13" s="12"/>
      <c r="F13" s="12"/>
      <c r="G13" s="12"/>
      <c r="H13" s="14">
        <v>8650</v>
      </c>
    </row>
    <row r="14" spans="1:11" x14ac:dyDescent="0.3">
      <c r="A14" t="s">
        <v>34</v>
      </c>
      <c r="B14" s="13" t="s">
        <v>26</v>
      </c>
      <c r="C14" s="12"/>
      <c r="D14" s="12"/>
      <c r="E14" s="12"/>
      <c r="F14" s="12"/>
      <c r="G14" s="12"/>
      <c r="H14" s="14">
        <v>41714.959999999999</v>
      </c>
    </row>
    <row r="16" spans="1:11" ht="15.6" x14ac:dyDescent="0.3">
      <c r="B16" s="18" t="s">
        <v>155</v>
      </c>
      <c r="C16" s="7"/>
      <c r="D16" s="7"/>
      <c r="E16" s="7"/>
      <c r="F16" s="7"/>
      <c r="G16" s="7"/>
      <c r="H16" s="5">
        <f>SUM(H7:H14)</f>
        <v>70948.260000000009</v>
      </c>
    </row>
    <row r="17" spans="1:9" x14ac:dyDescent="0.3">
      <c r="I17" s="7"/>
    </row>
    <row r="18" spans="1:9" x14ac:dyDescent="0.3">
      <c r="B18" s="7"/>
      <c r="C18" s="7"/>
      <c r="D18" s="7"/>
      <c r="E18" s="7"/>
      <c r="F18" s="7"/>
      <c r="G18" s="7"/>
      <c r="H18" s="7"/>
      <c r="I18" s="7"/>
    </row>
    <row r="19" spans="1:9" ht="15.6" x14ac:dyDescent="0.3">
      <c r="B19" s="6" t="s">
        <v>1</v>
      </c>
    </row>
    <row r="20" spans="1:9" x14ac:dyDescent="0.3">
      <c r="A20" s="7" t="s">
        <v>20</v>
      </c>
      <c r="B20" s="7" t="s">
        <v>2</v>
      </c>
    </row>
    <row r="21" spans="1:9" x14ac:dyDescent="0.3">
      <c r="A21" t="s">
        <v>30</v>
      </c>
      <c r="B21" t="s">
        <v>230</v>
      </c>
      <c r="G21" s="4"/>
      <c r="H21" s="4">
        <v>6159.6</v>
      </c>
    </row>
    <row r="22" spans="1:9" x14ac:dyDescent="0.3">
      <c r="A22" t="s">
        <v>31</v>
      </c>
      <c r="B22" t="s">
        <v>229</v>
      </c>
      <c r="G22" s="4"/>
      <c r="H22" s="4">
        <v>1681.49</v>
      </c>
    </row>
    <row r="23" spans="1:9" x14ac:dyDescent="0.3">
      <c r="A23" t="s">
        <v>35</v>
      </c>
      <c r="B23" t="s">
        <v>231</v>
      </c>
      <c r="G23" s="4"/>
      <c r="H23" s="4">
        <v>6469.53</v>
      </c>
    </row>
    <row r="24" spans="1:9" x14ac:dyDescent="0.3">
      <c r="A24" t="s">
        <v>199</v>
      </c>
      <c r="B24" t="s">
        <v>227</v>
      </c>
      <c r="G24" s="4"/>
      <c r="H24" s="4">
        <v>227.42</v>
      </c>
    </row>
    <row r="25" spans="1:9" x14ac:dyDescent="0.3">
      <c r="A25" t="s">
        <v>221</v>
      </c>
      <c r="B25" t="s">
        <v>226</v>
      </c>
      <c r="G25" s="4"/>
      <c r="H25" s="4">
        <v>70.61</v>
      </c>
    </row>
    <row r="26" spans="1:9" x14ac:dyDescent="0.3">
      <c r="A26" t="s">
        <v>228</v>
      </c>
      <c r="B26" t="s">
        <v>225</v>
      </c>
      <c r="G26" s="4"/>
      <c r="H26" s="4">
        <v>277.01</v>
      </c>
    </row>
    <row r="27" spans="1:9" x14ac:dyDescent="0.3">
      <c r="B27" s="13" t="s">
        <v>9</v>
      </c>
      <c r="G27" s="5"/>
      <c r="H27" s="5">
        <f>SUM(H21:H26)</f>
        <v>14885.66</v>
      </c>
    </row>
    <row r="29" spans="1:9" x14ac:dyDescent="0.3">
      <c r="A29" s="7" t="s">
        <v>21</v>
      </c>
      <c r="B29" s="19" t="s">
        <v>25</v>
      </c>
    </row>
    <row r="30" spans="1:9" x14ac:dyDescent="0.3">
      <c r="A30" t="s">
        <v>36</v>
      </c>
      <c r="B30" t="s">
        <v>232</v>
      </c>
    </row>
    <row r="31" spans="1:9" x14ac:dyDescent="0.3">
      <c r="B31" t="s">
        <v>180</v>
      </c>
    </row>
    <row r="32" spans="1:9" x14ac:dyDescent="0.3">
      <c r="B32" t="s">
        <v>233</v>
      </c>
      <c r="H32" s="5"/>
    </row>
    <row r="33" spans="1:12" x14ac:dyDescent="0.3">
      <c r="B33" s="17" t="s">
        <v>159</v>
      </c>
      <c r="G33" s="5"/>
      <c r="H33" s="5">
        <v>664</v>
      </c>
    </row>
    <row r="34" spans="1:12" x14ac:dyDescent="0.3">
      <c r="B34" s="17"/>
      <c r="G34" s="5"/>
      <c r="H34" s="5"/>
    </row>
    <row r="35" spans="1:12" x14ac:dyDescent="0.3">
      <c r="A35" s="7" t="s">
        <v>32</v>
      </c>
      <c r="B35" s="7" t="s">
        <v>158</v>
      </c>
      <c r="C35" s="7"/>
      <c r="D35" s="7"/>
      <c r="H35" s="5"/>
    </row>
    <row r="36" spans="1:12" x14ac:dyDescent="0.3">
      <c r="A36" t="s">
        <v>203</v>
      </c>
      <c r="B36" s="12" t="s">
        <v>179</v>
      </c>
      <c r="C36" s="12"/>
      <c r="H36" s="5"/>
    </row>
    <row r="37" spans="1:12" x14ac:dyDescent="0.3">
      <c r="B37" s="12" t="s">
        <v>234</v>
      </c>
      <c r="C37" s="12"/>
      <c r="H37" s="14">
        <v>4114.3999999999996</v>
      </c>
    </row>
    <row r="38" spans="1:12" x14ac:dyDescent="0.3">
      <c r="A38" t="s">
        <v>204</v>
      </c>
      <c r="B38" s="12" t="s">
        <v>235</v>
      </c>
      <c r="C38" s="12"/>
      <c r="H38" s="14">
        <v>1552.86</v>
      </c>
    </row>
    <row r="39" spans="1:12" x14ac:dyDescent="0.3">
      <c r="B39" s="12" t="s">
        <v>9</v>
      </c>
      <c r="C39" s="12"/>
      <c r="H39" s="5">
        <f>SUM(H37:H38)</f>
        <v>5667.2599999999993</v>
      </c>
    </row>
    <row r="40" spans="1:12" x14ac:dyDescent="0.3">
      <c r="B40" s="17"/>
      <c r="G40" s="5"/>
      <c r="H40" s="5"/>
    </row>
    <row r="41" spans="1:12" x14ac:dyDescent="0.3">
      <c r="A41" s="19" t="s">
        <v>33</v>
      </c>
      <c r="B41" s="26" t="s">
        <v>27</v>
      </c>
      <c r="C41" s="19"/>
      <c r="D41" s="19"/>
      <c r="E41" s="19"/>
      <c r="F41" s="19"/>
      <c r="G41" s="19"/>
      <c r="H41" s="20"/>
    </row>
    <row r="42" spans="1:12" x14ac:dyDescent="0.3">
      <c r="A42" s="19"/>
      <c r="B42" s="26" t="s">
        <v>28</v>
      </c>
      <c r="C42" s="19"/>
      <c r="D42" s="19"/>
      <c r="E42" s="19"/>
      <c r="F42" s="19"/>
      <c r="G42" s="19"/>
      <c r="H42" s="20"/>
    </row>
    <row r="43" spans="1:12" s="20" customFormat="1" x14ac:dyDescent="0.3">
      <c r="A43" s="19" t="s">
        <v>37</v>
      </c>
      <c r="B43" s="19" t="s">
        <v>42</v>
      </c>
      <c r="G43" s="19"/>
      <c r="I43" s="19"/>
      <c r="J43" s="19"/>
      <c r="K43" s="19"/>
      <c r="L43" s="19"/>
    </row>
    <row r="44" spans="1:12" s="20" customFormat="1" x14ac:dyDescent="0.3">
      <c r="A44" s="20" t="s">
        <v>43</v>
      </c>
      <c r="B44" s="20" t="s">
        <v>160</v>
      </c>
    </row>
    <row r="45" spans="1:12" s="20" customFormat="1" x14ac:dyDescent="0.3">
      <c r="B45" s="20" t="s">
        <v>162</v>
      </c>
      <c r="H45" s="23"/>
    </row>
    <row r="46" spans="1:12" s="20" customFormat="1" x14ac:dyDescent="0.3">
      <c r="B46" s="24" t="s">
        <v>161</v>
      </c>
      <c r="C46" s="25"/>
      <c r="D46" s="25"/>
      <c r="E46" s="25"/>
      <c r="F46" s="25"/>
    </row>
    <row r="47" spans="1:12" s="20" customFormat="1" x14ac:dyDescent="0.3">
      <c r="B47" s="25" t="s">
        <v>163</v>
      </c>
      <c r="C47" s="25"/>
      <c r="D47" s="25"/>
      <c r="E47" s="25"/>
      <c r="F47" s="25"/>
      <c r="H47" s="23">
        <v>10834.09</v>
      </c>
    </row>
    <row r="48" spans="1:12" s="20" customFormat="1" x14ac:dyDescent="0.3">
      <c r="A48" s="20" t="s">
        <v>44</v>
      </c>
      <c r="B48" s="20" t="s">
        <v>236</v>
      </c>
      <c r="H48" s="20">
        <v>18.309999999999999</v>
      </c>
    </row>
    <row r="49" spans="1:8" s="20" customFormat="1" x14ac:dyDescent="0.3">
      <c r="A49" s="20" t="s">
        <v>45</v>
      </c>
      <c r="B49" s="20" t="s">
        <v>237</v>
      </c>
      <c r="H49" s="20">
        <v>197.2</v>
      </c>
    </row>
    <row r="50" spans="1:8" s="20" customFormat="1" x14ac:dyDescent="0.3">
      <c r="A50" s="20" t="s">
        <v>46</v>
      </c>
      <c r="B50" s="20" t="s">
        <v>238</v>
      </c>
      <c r="H50" s="20">
        <v>89.26</v>
      </c>
    </row>
    <row r="51" spans="1:8" s="20" customFormat="1" x14ac:dyDescent="0.3">
      <c r="A51" s="20" t="s">
        <v>47</v>
      </c>
      <c r="B51" s="20" t="s">
        <v>239</v>
      </c>
      <c r="H51" s="20">
        <v>243.72</v>
      </c>
    </row>
    <row r="52" spans="1:8" s="20" customFormat="1" x14ac:dyDescent="0.3">
      <c r="A52" s="20" t="s">
        <v>202</v>
      </c>
      <c r="B52" s="20" t="s">
        <v>240</v>
      </c>
      <c r="H52" s="20">
        <v>31.06</v>
      </c>
    </row>
    <row r="53" spans="1:8" s="20" customFormat="1" x14ac:dyDescent="0.3">
      <c r="B53" s="20" t="s">
        <v>327</v>
      </c>
      <c r="H53" s="20">
        <v>91.96</v>
      </c>
    </row>
    <row r="54" spans="1:8" s="20" customFormat="1" x14ac:dyDescent="0.3">
      <c r="B54" s="20" t="s">
        <v>9</v>
      </c>
      <c r="H54" s="19">
        <f>SUM(H44:H53)</f>
        <v>11505.599999999999</v>
      </c>
    </row>
    <row r="55" spans="1:8" s="20" customFormat="1" x14ac:dyDescent="0.3">
      <c r="H55" s="19"/>
    </row>
    <row r="57" spans="1:8" x14ac:dyDescent="0.3">
      <c r="A57" s="7" t="s">
        <v>38</v>
      </c>
      <c r="B57" s="7" t="s">
        <v>64</v>
      </c>
    </row>
    <row r="58" spans="1:8" x14ac:dyDescent="0.3">
      <c r="A58" t="s">
        <v>49</v>
      </c>
      <c r="B58" t="s">
        <v>164</v>
      </c>
    </row>
    <row r="59" spans="1:8" x14ac:dyDescent="0.3">
      <c r="B59" t="s">
        <v>48</v>
      </c>
      <c r="H59" s="4">
        <v>1720.8</v>
      </c>
    </row>
    <row r="60" spans="1:8" x14ac:dyDescent="0.3">
      <c r="A60" t="s">
        <v>50</v>
      </c>
      <c r="B60" s="12" t="s">
        <v>51</v>
      </c>
    </row>
    <row r="61" spans="1:8" x14ac:dyDescent="0.3">
      <c r="B61" t="s">
        <v>241</v>
      </c>
      <c r="H61" s="4">
        <v>977.95</v>
      </c>
    </row>
    <row r="62" spans="1:8" x14ac:dyDescent="0.3">
      <c r="A62" t="s">
        <v>52</v>
      </c>
      <c r="B62" t="s">
        <v>242</v>
      </c>
      <c r="H62" s="4">
        <v>14.5</v>
      </c>
    </row>
    <row r="63" spans="1:8" x14ac:dyDescent="0.3">
      <c r="A63" t="s">
        <v>166</v>
      </c>
      <c r="B63" t="s">
        <v>243</v>
      </c>
      <c r="H63" s="4">
        <v>97.53</v>
      </c>
    </row>
    <row r="64" spans="1:8" x14ac:dyDescent="0.3">
      <c r="A64" t="s">
        <v>169</v>
      </c>
      <c r="B64" t="s">
        <v>244</v>
      </c>
      <c r="H64" s="4">
        <v>139.19999999999999</v>
      </c>
    </row>
    <row r="65" spans="1:8" x14ac:dyDescent="0.3">
      <c r="A65" t="s">
        <v>181</v>
      </c>
      <c r="B65" t="s">
        <v>245</v>
      </c>
      <c r="H65" s="4">
        <v>49</v>
      </c>
    </row>
    <row r="66" spans="1:8" x14ac:dyDescent="0.3">
      <c r="A66" t="s">
        <v>182</v>
      </c>
      <c r="B66" t="s">
        <v>246</v>
      </c>
      <c r="H66" s="4">
        <v>16.100000000000001</v>
      </c>
    </row>
    <row r="67" spans="1:8" x14ac:dyDescent="0.3">
      <c r="A67" t="s">
        <v>183</v>
      </c>
      <c r="B67" t="s">
        <v>247</v>
      </c>
      <c r="H67" s="4">
        <v>32.11</v>
      </c>
    </row>
    <row r="68" spans="1:8" x14ac:dyDescent="0.3">
      <c r="A68" t="s">
        <v>284</v>
      </c>
      <c r="B68" t="s">
        <v>248</v>
      </c>
      <c r="H68" s="4">
        <v>18.399999999999999</v>
      </c>
    </row>
    <row r="69" spans="1:8" x14ac:dyDescent="0.3">
      <c r="B69" t="s">
        <v>300</v>
      </c>
      <c r="H69" s="4">
        <v>106.12</v>
      </c>
    </row>
    <row r="70" spans="1:8" x14ac:dyDescent="0.3">
      <c r="A70" t="s">
        <v>285</v>
      </c>
      <c r="B70" s="20" t="s">
        <v>165</v>
      </c>
      <c r="C70" s="20"/>
      <c r="D70" s="20"/>
      <c r="E70" s="20"/>
      <c r="F70" s="20"/>
      <c r="G70" s="20"/>
      <c r="H70" s="23">
        <v>434.35</v>
      </c>
    </row>
    <row r="71" spans="1:8" x14ac:dyDescent="0.3">
      <c r="B71" t="s">
        <v>9</v>
      </c>
      <c r="H71" s="7">
        <f>SUM(H58:H70)</f>
        <v>3606.06</v>
      </c>
    </row>
    <row r="72" spans="1:8" x14ac:dyDescent="0.3">
      <c r="H72" s="7"/>
    </row>
    <row r="74" spans="1:8" x14ac:dyDescent="0.3">
      <c r="A74" s="7" t="s">
        <v>39</v>
      </c>
      <c r="B74" s="7" t="s">
        <v>29</v>
      </c>
    </row>
    <row r="75" spans="1:8" x14ac:dyDescent="0.3">
      <c r="A75" t="s">
        <v>53</v>
      </c>
      <c r="B75" t="s">
        <v>167</v>
      </c>
      <c r="H75" s="4">
        <v>1179.49</v>
      </c>
    </row>
    <row r="76" spans="1:8" x14ac:dyDescent="0.3">
      <c r="A76" t="s">
        <v>54</v>
      </c>
      <c r="B76" t="s">
        <v>249</v>
      </c>
      <c r="H76">
        <v>186.25</v>
      </c>
    </row>
    <row r="77" spans="1:8" x14ac:dyDescent="0.3">
      <c r="A77" t="s">
        <v>55</v>
      </c>
      <c r="B77" t="s">
        <v>250</v>
      </c>
      <c r="H77">
        <v>35.799999999999997</v>
      </c>
    </row>
    <row r="78" spans="1:8" x14ac:dyDescent="0.3">
      <c r="A78" t="s">
        <v>56</v>
      </c>
      <c r="B78" t="s">
        <v>251</v>
      </c>
      <c r="H78" s="4">
        <v>21.4</v>
      </c>
    </row>
    <row r="79" spans="1:8" x14ac:dyDescent="0.3">
      <c r="A79" t="s">
        <v>168</v>
      </c>
      <c r="B79" t="s">
        <v>252</v>
      </c>
      <c r="H79" s="4">
        <v>179.94</v>
      </c>
    </row>
    <row r="80" spans="1:8" x14ac:dyDescent="0.3">
      <c r="A80" t="s">
        <v>170</v>
      </c>
      <c r="B80" t="s">
        <v>184</v>
      </c>
      <c r="H80" s="4">
        <v>402.52</v>
      </c>
    </row>
    <row r="81" spans="1:9" x14ac:dyDescent="0.3">
      <c r="A81" t="s">
        <v>171</v>
      </c>
      <c r="B81" t="s">
        <v>253</v>
      </c>
      <c r="H81" s="4">
        <v>43.8</v>
      </c>
    </row>
    <row r="82" spans="1:9" x14ac:dyDescent="0.3">
      <c r="A82" t="s">
        <v>172</v>
      </c>
      <c r="B82" t="s">
        <v>254</v>
      </c>
      <c r="H82" s="4">
        <v>600</v>
      </c>
    </row>
    <row r="83" spans="1:9" x14ac:dyDescent="0.3">
      <c r="A83" t="s">
        <v>173</v>
      </c>
      <c r="B83" t="s">
        <v>255</v>
      </c>
      <c r="H83" s="4">
        <v>6.3</v>
      </c>
    </row>
    <row r="84" spans="1:9" x14ac:dyDescent="0.3">
      <c r="A84" t="s">
        <v>174</v>
      </c>
      <c r="B84" s="20" t="s">
        <v>259</v>
      </c>
      <c r="C84" s="20"/>
      <c r="D84" s="20"/>
      <c r="E84" s="20"/>
      <c r="F84" s="20"/>
      <c r="G84" s="20"/>
      <c r="H84" s="23">
        <v>66.739999999999995</v>
      </c>
      <c r="I84" s="20"/>
    </row>
    <row r="85" spans="1:9" x14ac:dyDescent="0.3">
      <c r="A85" t="s">
        <v>175</v>
      </c>
      <c r="B85" s="20" t="s">
        <v>256</v>
      </c>
      <c r="C85" s="20"/>
      <c r="D85" s="20"/>
      <c r="E85" s="20"/>
      <c r="F85" s="20"/>
      <c r="G85" s="20"/>
      <c r="H85" s="23">
        <v>12.6</v>
      </c>
      <c r="I85" s="20"/>
    </row>
    <row r="86" spans="1:9" x14ac:dyDescent="0.3">
      <c r="A86" t="s">
        <v>185</v>
      </c>
      <c r="B86" s="20" t="s">
        <v>257</v>
      </c>
      <c r="C86" s="20"/>
      <c r="D86" s="20"/>
      <c r="E86" s="20"/>
      <c r="F86" s="20"/>
      <c r="G86" s="20"/>
      <c r="H86" s="23">
        <v>554.38</v>
      </c>
      <c r="I86" s="20"/>
    </row>
    <row r="87" spans="1:9" x14ac:dyDescent="0.3">
      <c r="A87" t="s">
        <v>186</v>
      </c>
      <c r="B87" s="20" t="s">
        <v>258</v>
      </c>
      <c r="C87" s="20"/>
      <c r="D87" s="20"/>
      <c r="E87" s="20"/>
      <c r="F87" s="20"/>
      <c r="G87" s="20"/>
      <c r="H87" s="23">
        <v>7.77</v>
      </c>
      <c r="I87" s="20"/>
    </row>
    <row r="88" spans="1:9" x14ac:dyDescent="0.3">
      <c r="A88" t="s">
        <v>187</v>
      </c>
      <c r="B88" t="s">
        <v>260</v>
      </c>
      <c r="H88" s="4">
        <v>8.26</v>
      </c>
    </row>
    <row r="89" spans="1:9" x14ac:dyDescent="0.3">
      <c r="A89" t="s">
        <v>188</v>
      </c>
      <c r="B89" t="s">
        <v>261</v>
      </c>
      <c r="H89" s="4">
        <v>31.25</v>
      </c>
    </row>
    <row r="90" spans="1:9" x14ac:dyDescent="0.3">
      <c r="A90" t="s">
        <v>189</v>
      </c>
      <c r="B90" t="s">
        <v>262</v>
      </c>
      <c r="H90" s="4">
        <v>270.01</v>
      </c>
    </row>
    <row r="91" spans="1:9" x14ac:dyDescent="0.3">
      <c r="A91" t="s">
        <v>190</v>
      </c>
      <c r="B91" t="s">
        <v>263</v>
      </c>
      <c r="H91" s="4">
        <v>23.77</v>
      </c>
    </row>
    <row r="92" spans="1:9" x14ac:dyDescent="0.3">
      <c r="A92" t="s">
        <v>191</v>
      </c>
      <c r="B92" t="s">
        <v>264</v>
      </c>
      <c r="H92" s="4">
        <v>48.18</v>
      </c>
    </row>
    <row r="93" spans="1:9" x14ac:dyDescent="0.3">
      <c r="A93" t="s">
        <v>192</v>
      </c>
      <c r="B93" t="s">
        <v>265</v>
      </c>
      <c r="H93" s="4">
        <v>41.55</v>
      </c>
    </row>
    <row r="94" spans="1:9" x14ac:dyDescent="0.3">
      <c r="A94" t="s">
        <v>283</v>
      </c>
      <c r="B94" t="s">
        <v>266</v>
      </c>
      <c r="H94" s="4">
        <v>26.6</v>
      </c>
    </row>
    <row r="95" spans="1:9" x14ac:dyDescent="0.3">
      <c r="B95" t="s">
        <v>320</v>
      </c>
      <c r="H95" s="4">
        <v>24.9</v>
      </c>
    </row>
    <row r="96" spans="1:9" x14ac:dyDescent="0.3">
      <c r="B96" t="s">
        <v>9</v>
      </c>
      <c r="H96" s="5">
        <f>SUM(H75:H95)</f>
        <v>3771.51</v>
      </c>
    </row>
    <row r="98" spans="1:8" x14ac:dyDescent="0.3">
      <c r="A98" s="7" t="s">
        <v>40</v>
      </c>
      <c r="B98" s="7" t="s">
        <v>57</v>
      </c>
    </row>
    <row r="99" spans="1:8" x14ac:dyDescent="0.3">
      <c r="A99" t="s">
        <v>41</v>
      </c>
      <c r="B99" t="s">
        <v>267</v>
      </c>
      <c r="H99">
        <v>115</v>
      </c>
    </row>
    <row r="100" spans="1:8" x14ac:dyDescent="0.3">
      <c r="A100" t="s">
        <v>58</v>
      </c>
      <c r="B100" t="s">
        <v>268</v>
      </c>
      <c r="H100">
        <v>136</v>
      </c>
    </row>
    <row r="101" spans="1:8" x14ac:dyDescent="0.3">
      <c r="A101" s="15" t="s">
        <v>59</v>
      </c>
      <c r="B101" s="21" t="s">
        <v>269</v>
      </c>
      <c r="H101">
        <v>3.42</v>
      </c>
    </row>
    <row r="102" spans="1:8" x14ac:dyDescent="0.3">
      <c r="A102" s="15" t="s">
        <v>60</v>
      </c>
      <c r="B102" s="21" t="s">
        <v>270</v>
      </c>
      <c r="H102" s="4">
        <v>6.36</v>
      </c>
    </row>
    <row r="103" spans="1:8" x14ac:dyDescent="0.3">
      <c r="A103" s="15" t="s">
        <v>61</v>
      </c>
      <c r="B103" s="21" t="s">
        <v>271</v>
      </c>
      <c r="H103" s="4">
        <v>14.4</v>
      </c>
    </row>
    <row r="104" spans="1:8" x14ac:dyDescent="0.3">
      <c r="A104" s="15" t="s">
        <v>62</v>
      </c>
      <c r="B104" s="21" t="s">
        <v>272</v>
      </c>
      <c r="H104" s="4">
        <v>58.98</v>
      </c>
    </row>
    <row r="105" spans="1:8" x14ac:dyDescent="0.3">
      <c r="A105" s="15" t="s">
        <v>63</v>
      </c>
      <c r="B105" s="21" t="s">
        <v>273</v>
      </c>
      <c r="H105" s="4">
        <v>8.84</v>
      </c>
    </row>
    <row r="106" spans="1:8" x14ac:dyDescent="0.3">
      <c r="A106" s="15" t="s">
        <v>280</v>
      </c>
      <c r="B106" s="21" t="s">
        <v>274</v>
      </c>
      <c r="H106" s="4">
        <v>66.430000000000007</v>
      </c>
    </row>
    <row r="107" spans="1:8" x14ac:dyDescent="0.3">
      <c r="A107" s="15" t="s">
        <v>281</v>
      </c>
      <c r="B107" s="21" t="s">
        <v>275</v>
      </c>
      <c r="H107" s="4">
        <v>365.29</v>
      </c>
    </row>
    <row r="108" spans="1:8" x14ac:dyDescent="0.3">
      <c r="A108" s="15"/>
      <c r="B108" s="21" t="s">
        <v>303</v>
      </c>
      <c r="H108" s="4">
        <v>72.2</v>
      </c>
    </row>
    <row r="109" spans="1:8" x14ac:dyDescent="0.3">
      <c r="A109" s="15" t="s">
        <v>282</v>
      </c>
      <c r="B109" s="21" t="s">
        <v>276</v>
      </c>
      <c r="H109" s="4">
        <v>84.71</v>
      </c>
    </row>
    <row r="110" spans="1:8" x14ac:dyDescent="0.3">
      <c r="A110" s="15"/>
    </row>
    <row r="111" spans="1:8" x14ac:dyDescent="0.3">
      <c r="B111" t="s">
        <v>9</v>
      </c>
      <c r="H111" s="7">
        <f>SUM(H99:H110)</f>
        <v>931.63000000000011</v>
      </c>
    </row>
    <row r="112" spans="1:8" x14ac:dyDescent="0.3">
      <c r="H112" s="7"/>
    </row>
    <row r="114" spans="1:8" x14ac:dyDescent="0.3">
      <c r="A114" s="7" t="s">
        <v>67</v>
      </c>
      <c r="B114" s="7" t="s">
        <v>65</v>
      </c>
      <c r="C114" s="7"/>
      <c r="D114" s="7"/>
      <c r="E114" s="7"/>
      <c r="F114" s="7"/>
      <c r="G114" s="7"/>
    </row>
    <row r="115" spans="1:8" x14ac:dyDescent="0.3">
      <c r="A115" s="7"/>
      <c r="B115" s="7" t="s">
        <v>66</v>
      </c>
      <c r="C115" s="7"/>
      <c r="D115" s="7"/>
      <c r="E115" s="7"/>
      <c r="F115" s="7"/>
      <c r="G115" s="7"/>
    </row>
    <row r="116" spans="1:8" x14ac:dyDescent="0.3">
      <c r="A116" s="7"/>
      <c r="B116" s="7" t="s">
        <v>193</v>
      </c>
      <c r="C116" s="7"/>
      <c r="D116" s="7"/>
      <c r="E116" s="7"/>
      <c r="F116" s="7"/>
      <c r="G116" s="7"/>
    </row>
    <row r="117" spans="1:8" x14ac:dyDescent="0.3">
      <c r="A117" t="s">
        <v>68</v>
      </c>
      <c r="B117" t="s">
        <v>286</v>
      </c>
      <c r="H117" s="4">
        <v>391.18</v>
      </c>
    </row>
    <row r="118" spans="1:8" x14ac:dyDescent="0.3">
      <c r="A118" t="s">
        <v>194</v>
      </c>
      <c r="B118" s="12" t="s">
        <v>287</v>
      </c>
      <c r="H118" s="4">
        <v>6.81</v>
      </c>
    </row>
    <row r="119" spans="1:8" x14ac:dyDescent="0.3">
      <c r="A119" t="s">
        <v>195</v>
      </c>
      <c r="B119" s="12" t="s">
        <v>290</v>
      </c>
      <c r="H119" s="4">
        <v>33.76</v>
      </c>
    </row>
    <row r="120" spans="1:8" x14ac:dyDescent="0.3">
      <c r="A120" t="s">
        <v>196</v>
      </c>
      <c r="B120" s="12" t="s">
        <v>298</v>
      </c>
      <c r="H120" s="4">
        <v>33.9</v>
      </c>
    </row>
    <row r="121" spans="1:8" x14ac:dyDescent="0.3">
      <c r="A121" s="20" t="s">
        <v>197</v>
      </c>
      <c r="B121" s="12" t="s">
        <v>302</v>
      </c>
      <c r="H121" s="4">
        <v>225.57</v>
      </c>
    </row>
    <row r="122" spans="1:8" x14ac:dyDescent="0.3">
      <c r="A122" t="s">
        <v>198</v>
      </c>
      <c r="B122" s="12" t="s">
        <v>321</v>
      </c>
      <c r="H122" s="4">
        <v>103.9</v>
      </c>
    </row>
    <row r="123" spans="1:8" x14ac:dyDescent="0.3">
      <c r="A123" t="s">
        <v>200</v>
      </c>
      <c r="B123" s="12" t="s">
        <v>322</v>
      </c>
      <c r="H123" s="4">
        <v>9.35</v>
      </c>
    </row>
    <row r="124" spans="1:8" x14ac:dyDescent="0.3">
      <c r="A124" t="s">
        <v>201</v>
      </c>
      <c r="B124" s="12" t="s">
        <v>323</v>
      </c>
      <c r="H124" s="4">
        <v>262.5</v>
      </c>
    </row>
    <row r="125" spans="1:8" x14ac:dyDescent="0.3">
      <c r="A125" s="20" t="s">
        <v>205</v>
      </c>
      <c r="B125" s="12" t="s">
        <v>324</v>
      </c>
      <c r="H125" s="4">
        <v>25</v>
      </c>
    </row>
    <row r="126" spans="1:8" x14ac:dyDescent="0.3">
      <c r="A126" t="s">
        <v>206</v>
      </c>
      <c r="B126" s="12" t="s">
        <v>325</v>
      </c>
      <c r="H126" s="4">
        <v>25</v>
      </c>
    </row>
    <row r="127" spans="1:8" x14ac:dyDescent="0.3">
      <c r="A127" t="s">
        <v>207</v>
      </c>
      <c r="B127" s="12" t="s">
        <v>326</v>
      </c>
      <c r="H127" s="4">
        <v>9.99</v>
      </c>
    </row>
    <row r="128" spans="1:8" x14ac:dyDescent="0.3">
      <c r="A128" t="s">
        <v>208</v>
      </c>
      <c r="B128" s="12" t="s">
        <v>328</v>
      </c>
      <c r="H128" s="4">
        <v>11.2</v>
      </c>
    </row>
    <row r="129" spans="1:8" x14ac:dyDescent="0.3">
      <c r="A129" t="s">
        <v>209</v>
      </c>
      <c r="B129" s="12" t="s">
        <v>330</v>
      </c>
      <c r="H129" s="4">
        <v>40</v>
      </c>
    </row>
    <row r="130" spans="1:8" x14ac:dyDescent="0.3">
      <c r="A130" t="s">
        <v>210</v>
      </c>
      <c r="B130" s="7" t="s">
        <v>9</v>
      </c>
      <c r="H130" s="16">
        <f>SUM(H117:H129)</f>
        <v>1178.1600000000001</v>
      </c>
    </row>
    <row r="131" spans="1:8" x14ac:dyDescent="0.3">
      <c r="A131" s="29"/>
      <c r="B131" s="7"/>
      <c r="H131" s="16"/>
    </row>
    <row r="132" spans="1:8" x14ac:dyDescent="0.3">
      <c r="A132" s="29"/>
      <c r="B132" s="7" t="s">
        <v>211</v>
      </c>
      <c r="H132" s="5">
        <f>SUM(H54+H71+H96+H111+H130)</f>
        <v>20992.959999999999</v>
      </c>
    </row>
    <row r="136" spans="1:8" x14ac:dyDescent="0.3">
      <c r="B136" s="7"/>
      <c r="H136" s="5"/>
    </row>
    <row r="137" spans="1:8" x14ac:dyDescent="0.3">
      <c r="B137" s="7"/>
      <c r="H137" s="5"/>
    </row>
    <row r="138" spans="1:8" x14ac:dyDescent="0.3">
      <c r="A138" s="7" t="s">
        <v>34</v>
      </c>
      <c r="B138" s="19" t="s">
        <v>3</v>
      </c>
    </row>
    <row r="139" spans="1:8" x14ac:dyDescent="0.3">
      <c r="A139" s="7" t="s">
        <v>70</v>
      </c>
      <c r="B139" s="8" t="s">
        <v>4</v>
      </c>
    </row>
    <row r="140" spans="1:8" x14ac:dyDescent="0.3">
      <c r="A140" t="s">
        <v>214</v>
      </c>
      <c r="B140" t="s">
        <v>5</v>
      </c>
      <c r="D140" s="4">
        <v>33417.21</v>
      </c>
    </row>
    <row r="141" spans="1:8" x14ac:dyDescent="0.3">
      <c r="A141" t="s">
        <v>215</v>
      </c>
      <c r="B141" t="s">
        <v>6</v>
      </c>
      <c r="D141" s="4">
        <v>6603.39</v>
      </c>
    </row>
    <row r="142" spans="1:8" x14ac:dyDescent="0.3">
      <c r="A142" t="s">
        <v>216</v>
      </c>
      <c r="B142" t="s">
        <v>7</v>
      </c>
      <c r="D142" s="4">
        <v>2478.89</v>
      </c>
    </row>
    <row r="143" spans="1:8" x14ac:dyDescent="0.3">
      <c r="A143" t="s">
        <v>384</v>
      </c>
      <c r="B143" t="s">
        <v>305</v>
      </c>
      <c r="D143" s="4">
        <v>42.2</v>
      </c>
    </row>
    <row r="144" spans="1:8" x14ac:dyDescent="0.3">
      <c r="B144" t="s">
        <v>69</v>
      </c>
      <c r="D144" s="4">
        <f>SUM(D140:D143)</f>
        <v>42541.689999999995</v>
      </c>
    </row>
    <row r="145" spans="1:10" x14ac:dyDescent="0.3">
      <c r="B145" s="22"/>
      <c r="D145" s="4"/>
      <c r="F145" t="s">
        <v>176</v>
      </c>
      <c r="H145" s="5">
        <f>SUM(D144*0.5)</f>
        <v>21270.844999999998</v>
      </c>
    </row>
    <row r="146" spans="1:10" x14ac:dyDescent="0.3">
      <c r="D146" s="4"/>
    </row>
    <row r="147" spans="1:10" x14ac:dyDescent="0.3">
      <c r="A147" s="7" t="s">
        <v>70</v>
      </c>
      <c r="B147" s="7" t="s">
        <v>8</v>
      </c>
    </row>
    <row r="148" spans="1:10" x14ac:dyDescent="0.3">
      <c r="A148" t="s">
        <v>217</v>
      </c>
      <c r="B148" t="s">
        <v>348</v>
      </c>
      <c r="H148" s="4">
        <v>46.76</v>
      </c>
    </row>
    <row r="149" spans="1:10" x14ac:dyDescent="0.3">
      <c r="A149" s="20" t="s">
        <v>71</v>
      </c>
      <c r="B149" t="s">
        <v>349</v>
      </c>
      <c r="H149">
        <v>8.41</v>
      </c>
    </row>
    <row r="150" spans="1:10" x14ac:dyDescent="0.3">
      <c r="A150" s="20" t="s">
        <v>72</v>
      </c>
      <c r="B150" t="s">
        <v>350</v>
      </c>
      <c r="H150">
        <v>13.04</v>
      </c>
    </row>
    <row r="151" spans="1:10" x14ac:dyDescent="0.3">
      <c r="A151" s="20" t="s">
        <v>73</v>
      </c>
      <c r="B151" t="s">
        <v>345</v>
      </c>
      <c r="H151">
        <v>152.38</v>
      </c>
    </row>
    <row r="152" spans="1:10" x14ac:dyDescent="0.3">
      <c r="A152" s="20" t="s">
        <v>74</v>
      </c>
      <c r="B152" t="s">
        <v>346</v>
      </c>
      <c r="H152">
        <v>146.26</v>
      </c>
    </row>
    <row r="153" spans="1:10" x14ac:dyDescent="0.3">
      <c r="A153" s="20" t="s">
        <v>75</v>
      </c>
      <c r="B153" t="s">
        <v>347</v>
      </c>
      <c r="H153">
        <v>151.31</v>
      </c>
    </row>
    <row r="154" spans="1:10" x14ac:dyDescent="0.3">
      <c r="B154" t="s">
        <v>9</v>
      </c>
      <c r="H154" s="5">
        <f>SUM(H148:H153)</f>
        <v>518.16000000000008</v>
      </c>
    </row>
    <row r="156" spans="1:10" x14ac:dyDescent="0.3">
      <c r="A156" s="7" t="s">
        <v>76</v>
      </c>
      <c r="B156" s="7" t="s">
        <v>77</v>
      </c>
      <c r="C156" s="7"/>
      <c r="D156" s="7"/>
      <c r="E156" s="7"/>
      <c r="F156" s="7"/>
    </row>
    <row r="157" spans="1:10" x14ac:dyDescent="0.3">
      <c r="A157" s="7"/>
      <c r="B157" s="7" t="s">
        <v>10</v>
      </c>
      <c r="C157" s="7"/>
      <c r="D157" s="7"/>
      <c r="E157" s="7"/>
      <c r="F157" s="7"/>
    </row>
    <row r="158" spans="1:10" x14ac:dyDescent="0.3">
      <c r="A158" t="s">
        <v>78</v>
      </c>
      <c r="B158" t="s">
        <v>388</v>
      </c>
      <c r="H158" s="4">
        <v>111.8</v>
      </c>
    </row>
    <row r="159" spans="1:10" x14ac:dyDescent="0.3">
      <c r="A159" t="s">
        <v>79</v>
      </c>
      <c r="B159" s="20" t="s">
        <v>387</v>
      </c>
      <c r="C159" s="20"/>
      <c r="D159" s="20"/>
      <c r="E159" s="20"/>
      <c r="F159" s="20"/>
      <c r="G159" s="20"/>
      <c r="H159" s="23">
        <v>92.73</v>
      </c>
    </row>
    <row r="160" spans="1:10" x14ac:dyDescent="0.3">
      <c r="A160" t="s">
        <v>80</v>
      </c>
      <c r="B160" t="s">
        <v>351</v>
      </c>
      <c r="H160" s="4">
        <v>131.72999999999999</v>
      </c>
      <c r="J160" s="4"/>
    </row>
    <row r="161" spans="1:10" x14ac:dyDescent="0.3">
      <c r="A161" t="s">
        <v>81</v>
      </c>
      <c r="B161" t="s">
        <v>352</v>
      </c>
      <c r="H161" s="4">
        <v>157.47</v>
      </c>
      <c r="J161" s="4"/>
    </row>
    <row r="162" spans="1:10" x14ac:dyDescent="0.3">
      <c r="A162" t="s">
        <v>82</v>
      </c>
      <c r="B162" t="s">
        <v>353</v>
      </c>
      <c r="H162" s="4">
        <v>21</v>
      </c>
      <c r="J162" s="4"/>
    </row>
    <row r="163" spans="1:10" x14ac:dyDescent="0.3">
      <c r="B163" t="s">
        <v>9</v>
      </c>
      <c r="H163" s="5">
        <f>SUM(H158:H162)</f>
        <v>514.73</v>
      </c>
    </row>
    <row r="165" spans="1:10" x14ac:dyDescent="0.3">
      <c r="A165" s="7" t="s">
        <v>83</v>
      </c>
      <c r="B165" s="7" t="s">
        <v>11</v>
      </c>
      <c r="C165" s="7"/>
      <c r="D165" s="7"/>
    </row>
    <row r="166" spans="1:10" x14ac:dyDescent="0.3">
      <c r="A166" t="s">
        <v>84</v>
      </c>
      <c r="B166" s="12" t="s">
        <v>288</v>
      </c>
      <c r="H166" s="4">
        <v>129.83000000000001</v>
      </c>
      <c r="J166" s="4"/>
    </row>
    <row r="167" spans="1:10" x14ac:dyDescent="0.3">
      <c r="A167" t="s">
        <v>85</v>
      </c>
      <c r="B167" s="12" t="s">
        <v>289</v>
      </c>
      <c r="H167" s="4">
        <v>118.75</v>
      </c>
    </row>
    <row r="168" spans="1:10" x14ac:dyDescent="0.3">
      <c r="A168" t="s">
        <v>86</v>
      </c>
      <c r="B168" s="12" t="s">
        <v>301</v>
      </c>
      <c r="H168" s="4">
        <v>500</v>
      </c>
    </row>
    <row r="169" spans="1:10" x14ac:dyDescent="0.3">
      <c r="B169" t="s">
        <v>9</v>
      </c>
      <c r="H169" s="5">
        <f>SUM(H166:H168)</f>
        <v>748.58</v>
      </c>
    </row>
    <row r="171" spans="1:10" x14ac:dyDescent="0.3">
      <c r="A171" s="7" t="s">
        <v>87</v>
      </c>
      <c r="B171" s="7" t="s">
        <v>88</v>
      </c>
      <c r="C171" s="7"/>
    </row>
    <row r="172" spans="1:10" x14ac:dyDescent="0.3">
      <c r="A172" t="s">
        <v>89</v>
      </c>
      <c r="B172" t="s">
        <v>356</v>
      </c>
      <c r="H172">
        <v>17.88</v>
      </c>
    </row>
    <row r="173" spans="1:10" x14ac:dyDescent="0.3">
      <c r="A173" t="s">
        <v>90</v>
      </c>
      <c r="B173" t="s">
        <v>357</v>
      </c>
      <c r="H173">
        <v>20.76</v>
      </c>
    </row>
    <row r="174" spans="1:10" x14ac:dyDescent="0.3">
      <c r="A174" t="s">
        <v>91</v>
      </c>
      <c r="B174" t="s">
        <v>358</v>
      </c>
      <c r="H174">
        <v>20.76</v>
      </c>
    </row>
    <row r="175" spans="1:10" x14ac:dyDescent="0.3">
      <c r="A175" t="s">
        <v>92</v>
      </c>
      <c r="B175" t="s">
        <v>359</v>
      </c>
      <c r="H175">
        <v>17.88</v>
      </c>
    </row>
    <row r="176" spans="1:10" x14ac:dyDescent="0.3">
      <c r="A176" t="s">
        <v>93</v>
      </c>
      <c r="B176" t="s">
        <v>360</v>
      </c>
      <c r="H176">
        <v>6.94</v>
      </c>
    </row>
    <row r="177" spans="1:10" x14ac:dyDescent="0.3">
      <c r="A177" t="s">
        <v>94</v>
      </c>
      <c r="B177" t="s">
        <v>361</v>
      </c>
      <c r="H177">
        <v>6.94</v>
      </c>
    </row>
    <row r="178" spans="1:10" x14ac:dyDescent="0.3">
      <c r="A178" t="s">
        <v>95</v>
      </c>
      <c r="B178" t="s">
        <v>362</v>
      </c>
      <c r="H178">
        <v>9.92</v>
      </c>
    </row>
    <row r="179" spans="1:10" x14ac:dyDescent="0.3">
      <c r="A179" t="s">
        <v>96</v>
      </c>
      <c r="B179" t="s">
        <v>363</v>
      </c>
      <c r="H179">
        <v>6.94</v>
      </c>
    </row>
    <row r="180" spans="1:10" x14ac:dyDescent="0.3">
      <c r="B180" t="s">
        <v>9</v>
      </c>
      <c r="H180" s="7">
        <f>SUM(H172:H179)</f>
        <v>108.02</v>
      </c>
    </row>
    <row r="181" spans="1:10" x14ac:dyDescent="0.3">
      <c r="H181" s="7"/>
    </row>
    <row r="182" spans="1:10" x14ac:dyDescent="0.3">
      <c r="A182" s="7" t="s">
        <v>218</v>
      </c>
      <c r="B182" s="19" t="s">
        <v>149</v>
      </c>
      <c r="C182" s="7"/>
      <c r="D182" s="7"/>
      <c r="E182" s="7"/>
      <c r="F182" s="7"/>
      <c r="G182" s="7"/>
    </row>
    <row r="183" spans="1:10" x14ac:dyDescent="0.3">
      <c r="A183" s="15" t="s">
        <v>219</v>
      </c>
      <c r="B183" t="s">
        <v>97</v>
      </c>
      <c r="H183" s="4">
        <v>6036</v>
      </c>
    </row>
    <row r="184" spans="1:10" x14ac:dyDescent="0.3">
      <c r="A184" s="15" t="s">
        <v>220</v>
      </c>
      <c r="B184" t="s">
        <v>98</v>
      </c>
      <c r="H184" s="4">
        <v>2390</v>
      </c>
      <c r="J184" s="4"/>
    </row>
    <row r="185" spans="1:10" x14ac:dyDescent="0.3">
      <c r="H185" s="5">
        <f>SUM(H183:H184)</f>
        <v>8426</v>
      </c>
    </row>
    <row r="186" spans="1:10" x14ac:dyDescent="0.3">
      <c r="A186" s="7" t="s">
        <v>99</v>
      </c>
      <c r="B186" s="7" t="s">
        <v>12</v>
      </c>
      <c r="C186" s="7"/>
      <c r="D186" s="7"/>
    </row>
    <row r="187" spans="1:10" x14ac:dyDescent="0.3">
      <c r="A187" t="s">
        <v>100</v>
      </c>
      <c r="B187" t="s">
        <v>382</v>
      </c>
      <c r="H187">
        <v>65.739999999999995</v>
      </c>
    </row>
    <row r="188" spans="1:10" x14ac:dyDescent="0.3">
      <c r="A188" t="s">
        <v>101</v>
      </c>
      <c r="B188" t="s">
        <v>383</v>
      </c>
      <c r="H188">
        <v>64.709999999999994</v>
      </c>
    </row>
    <row r="189" spans="1:10" x14ac:dyDescent="0.3">
      <c r="A189" t="s">
        <v>102</v>
      </c>
      <c r="B189" t="s">
        <v>364</v>
      </c>
      <c r="H189">
        <v>51.56</v>
      </c>
    </row>
    <row r="190" spans="1:10" x14ac:dyDescent="0.3">
      <c r="A190" t="s">
        <v>103</v>
      </c>
      <c r="B190" t="s">
        <v>365</v>
      </c>
      <c r="H190" s="4">
        <v>64.11</v>
      </c>
    </row>
    <row r="191" spans="1:10" x14ac:dyDescent="0.3">
      <c r="A191" t="s">
        <v>104</v>
      </c>
      <c r="B191" s="20" t="s">
        <v>318</v>
      </c>
      <c r="C191" s="20"/>
      <c r="D191" s="20"/>
      <c r="E191" s="20"/>
      <c r="F191" s="20"/>
      <c r="G191" s="20"/>
      <c r="H191" s="20">
        <v>23.33</v>
      </c>
    </row>
    <row r="192" spans="1:10" x14ac:dyDescent="0.3">
      <c r="A192" t="s">
        <v>105</v>
      </c>
      <c r="B192" s="20" t="s">
        <v>319</v>
      </c>
      <c r="C192" s="20"/>
      <c r="D192" s="20"/>
      <c r="E192" s="20"/>
      <c r="F192" s="20"/>
      <c r="G192" s="20"/>
      <c r="H192" s="20">
        <v>28.85</v>
      </c>
    </row>
    <row r="193" spans="1:8" x14ac:dyDescent="0.3">
      <c r="B193" t="s">
        <v>9</v>
      </c>
      <c r="H193" s="7">
        <f>SUM(H187:H192)</f>
        <v>298.3</v>
      </c>
    </row>
    <row r="195" spans="1:8" x14ac:dyDescent="0.3">
      <c r="A195" s="7" t="s">
        <v>106</v>
      </c>
      <c r="B195" s="7" t="s">
        <v>107</v>
      </c>
      <c r="C195" s="7"/>
    </row>
    <row r="196" spans="1:8" x14ac:dyDescent="0.3">
      <c r="A196" t="s">
        <v>109</v>
      </c>
      <c r="B196" t="s">
        <v>343</v>
      </c>
      <c r="H196">
        <v>18</v>
      </c>
    </row>
    <row r="197" spans="1:8" x14ac:dyDescent="0.3">
      <c r="A197" t="s">
        <v>110</v>
      </c>
      <c r="B197" t="s">
        <v>344</v>
      </c>
      <c r="H197">
        <v>16</v>
      </c>
    </row>
    <row r="198" spans="1:8" x14ac:dyDescent="0.3">
      <c r="A198" t="s">
        <v>111</v>
      </c>
      <c r="B198" t="s">
        <v>343</v>
      </c>
      <c r="H198">
        <v>18</v>
      </c>
    </row>
    <row r="199" spans="1:8" x14ac:dyDescent="0.3">
      <c r="A199" t="s">
        <v>112</v>
      </c>
      <c r="B199" t="s">
        <v>344</v>
      </c>
      <c r="H199">
        <v>16</v>
      </c>
    </row>
    <row r="200" spans="1:8" x14ac:dyDescent="0.3">
      <c r="A200" t="s">
        <v>113</v>
      </c>
      <c r="B200" t="s">
        <v>331</v>
      </c>
      <c r="H200">
        <v>53.09</v>
      </c>
    </row>
    <row r="201" spans="1:8" x14ac:dyDescent="0.3">
      <c r="A201" t="s">
        <v>114</v>
      </c>
      <c r="B201" t="s">
        <v>332</v>
      </c>
      <c r="H201">
        <v>53.09</v>
      </c>
    </row>
    <row r="202" spans="1:8" x14ac:dyDescent="0.3">
      <c r="A202" t="s">
        <v>115</v>
      </c>
      <c r="B202" t="s">
        <v>333</v>
      </c>
      <c r="H202">
        <v>53.09</v>
      </c>
    </row>
    <row r="203" spans="1:8" x14ac:dyDescent="0.3">
      <c r="A203" t="s">
        <v>116</v>
      </c>
      <c r="B203" t="s">
        <v>334</v>
      </c>
      <c r="H203">
        <v>53.09</v>
      </c>
    </row>
    <row r="204" spans="1:8" x14ac:dyDescent="0.3">
      <c r="A204" t="s">
        <v>117</v>
      </c>
      <c r="B204" t="s">
        <v>335</v>
      </c>
      <c r="H204">
        <v>53.09</v>
      </c>
    </row>
    <row r="205" spans="1:8" x14ac:dyDescent="0.3">
      <c r="A205" t="s">
        <v>118</v>
      </c>
      <c r="B205" t="s">
        <v>336</v>
      </c>
      <c r="H205">
        <v>53.09</v>
      </c>
    </row>
    <row r="206" spans="1:8" x14ac:dyDescent="0.3">
      <c r="A206" t="s">
        <v>119</v>
      </c>
      <c r="B206" t="s">
        <v>337</v>
      </c>
      <c r="H206">
        <v>53.09</v>
      </c>
    </row>
    <row r="207" spans="1:8" x14ac:dyDescent="0.3">
      <c r="A207" t="s">
        <v>120</v>
      </c>
      <c r="B207" t="s">
        <v>338</v>
      </c>
      <c r="H207">
        <v>53.09</v>
      </c>
    </row>
    <row r="208" spans="1:8" x14ac:dyDescent="0.3">
      <c r="A208" t="s">
        <v>121</v>
      </c>
      <c r="B208" t="s">
        <v>339</v>
      </c>
      <c r="H208">
        <v>53.09</v>
      </c>
    </row>
    <row r="209" spans="1:10" x14ac:dyDescent="0.3">
      <c r="A209" t="s">
        <v>122</v>
      </c>
      <c r="B209" t="s">
        <v>340</v>
      </c>
      <c r="H209">
        <v>53.09</v>
      </c>
    </row>
    <row r="210" spans="1:10" x14ac:dyDescent="0.3">
      <c r="A210" t="s">
        <v>123</v>
      </c>
      <c r="B210" t="s">
        <v>341</v>
      </c>
      <c r="H210">
        <v>53.09</v>
      </c>
    </row>
    <row r="211" spans="1:10" x14ac:dyDescent="0.3">
      <c r="A211" t="s">
        <v>124</v>
      </c>
      <c r="B211" t="s">
        <v>342</v>
      </c>
      <c r="H211">
        <v>53.09</v>
      </c>
    </row>
    <row r="212" spans="1:10" x14ac:dyDescent="0.3">
      <c r="B212" t="s">
        <v>9</v>
      </c>
      <c r="H212" s="5">
        <f>SUM(H196:H211)</f>
        <v>705.08000000000027</v>
      </c>
    </row>
    <row r="213" spans="1:10" x14ac:dyDescent="0.3">
      <c r="J213" s="4"/>
    </row>
    <row r="215" spans="1:10" x14ac:dyDescent="0.3">
      <c r="A215" s="7" t="s">
        <v>108</v>
      </c>
      <c r="B215" s="7" t="s">
        <v>13</v>
      </c>
      <c r="C215" s="7"/>
    </row>
    <row r="216" spans="1:10" x14ac:dyDescent="0.3">
      <c r="A216" t="s">
        <v>125</v>
      </c>
      <c r="B216" t="s">
        <v>366</v>
      </c>
      <c r="H216">
        <v>71.709999999999994</v>
      </c>
    </row>
    <row r="217" spans="1:10" x14ac:dyDescent="0.3">
      <c r="A217" t="s">
        <v>126</v>
      </c>
      <c r="B217" t="s">
        <v>367</v>
      </c>
      <c r="H217">
        <v>67.19</v>
      </c>
    </row>
    <row r="218" spans="1:10" x14ac:dyDescent="0.3">
      <c r="A218" t="s">
        <v>127</v>
      </c>
      <c r="B218" t="s">
        <v>368</v>
      </c>
      <c r="H218">
        <v>64.53</v>
      </c>
    </row>
    <row r="219" spans="1:10" x14ac:dyDescent="0.3">
      <c r="A219" t="s">
        <v>128</v>
      </c>
      <c r="B219" t="s">
        <v>369</v>
      </c>
      <c r="H219">
        <v>54.26</v>
      </c>
    </row>
    <row r="220" spans="1:10" x14ac:dyDescent="0.3">
      <c r="A220" t="s">
        <v>129</v>
      </c>
      <c r="B220" t="s">
        <v>370</v>
      </c>
      <c r="H220">
        <v>8.3000000000000007</v>
      </c>
    </row>
    <row r="221" spans="1:10" x14ac:dyDescent="0.3">
      <c r="A221" t="s">
        <v>130</v>
      </c>
      <c r="B221" t="s">
        <v>371</v>
      </c>
      <c r="H221">
        <v>2.41</v>
      </c>
    </row>
    <row r="222" spans="1:10" x14ac:dyDescent="0.3">
      <c r="A222" t="s">
        <v>131</v>
      </c>
      <c r="B222" t="s">
        <v>372</v>
      </c>
      <c r="H222">
        <v>8.3000000000000007</v>
      </c>
    </row>
    <row r="223" spans="1:10" x14ac:dyDescent="0.3">
      <c r="A223" t="s">
        <v>132</v>
      </c>
      <c r="B223" t="s">
        <v>373</v>
      </c>
      <c r="H223">
        <v>2.16</v>
      </c>
    </row>
    <row r="224" spans="1:10" x14ac:dyDescent="0.3">
      <c r="A224" t="s">
        <v>133</v>
      </c>
      <c r="B224" t="s">
        <v>374</v>
      </c>
      <c r="H224">
        <v>8.3000000000000007</v>
      </c>
    </row>
    <row r="225" spans="1:11" x14ac:dyDescent="0.3">
      <c r="A225" t="s">
        <v>134</v>
      </c>
      <c r="B225" t="s">
        <v>375</v>
      </c>
      <c r="H225">
        <v>2.16</v>
      </c>
    </row>
    <row r="226" spans="1:11" x14ac:dyDescent="0.3">
      <c r="B226" t="s">
        <v>9</v>
      </c>
      <c r="H226" s="7">
        <f>SUM(H216:H225)</f>
        <v>289.32000000000011</v>
      </c>
      <c r="J226" s="4"/>
    </row>
    <row r="228" spans="1:11" x14ac:dyDescent="0.3">
      <c r="A228" s="7" t="s">
        <v>135</v>
      </c>
      <c r="B228" s="7" t="s">
        <v>14</v>
      </c>
    </row>
    <row r="229" spans="1:11" x14ac:dyDescent="0.3">
      <c r="A229" t="s">
        <v>136</v>
      </c>
      <c r="B229" s="20" t="s">
        <v>376</v>
      </c>
      <c r="H229">
        <v>27.54</v>
      </c>
    </row>
    <row r="230" spans="1:11" x14ac:dyDescent="0.3">
      <c r="A230" t="s">
        <v>137</v>
      </c>
      <c r="B230" s="20" t="s">
        <v>377</v>
      </c>
      <c r="D230" s="4"/>
      <c r="H230">
        <v>10.4</v>
      </c>
    </row>
    <row r="231" spans="1:11" x14ac:dyDescent="0.3">
      <c r="A231" t="s">
        <v>222</v>
      </c>
      <c r="B231" s="20" t="s">
        <v>378</v>
      </c>
      <c r="H231">
        <v>29.28</v>
      </c>
    </row>
    <row r="232" spans="1:11" x14ac:dyDescent="0.3">
      <c r="A232" t="s">
        <v>379</v>
      </c>
      <c r="B232" s="21" t="s">
        <v>329</v>
      </c>
      <c r="H232" s="4">
        <v>106.18</v>
      </c>
    </row>
    <row r="233" spans="1:11" x14ac:dyDescent="0.3">
      <c r="B233" t="s">
        <v>9</v>
      </c>
    </row>
    <row r="234" spans="1:11" x14ac:dyDescent="0.3">
      <c r="G234" s="27"/>
      <c r="H234" s="7">
        <f>SUM(H229:H233)</f>
        <v>173.4</v>
      </c>
    </row>
    <row r="236" spans="1:11" x14ac:dyDescent="0.3">
      <c r="A236" s="7" t="s">
        <v>138</v>
      </c>
      <c r="B236" s="7" t="s">
        <v>177</v>
      </c>
      <c r="G236" s="7"/>
    </row>
    <row r="237" spans="1:11" x14ac:dyDescent="0.3">
      <c r="A237" t="s">
        <v>139</v>
      </c>
      <c r="B237" s="20" t="s">
        <v>309</v>
      </c>
      <c r="H237" s="4">
        <v>1050</v>
      </c>
      <c r="K237" s="7"/>
    </row>
    <row r="238" spans="1:11" x14ac:dyDescent="0.3">
      <c r="A238" t="s">
        <v>140</v>
      </c>
      <c r="B238" s="20" t="s">
        <v>310</v>
      </c>
      <c r="H238" s="4">
        <v>137.5</v>
      </c>
      <c r="K238" s="7"/>
    </row>
    <row r="239" spans="1:11" x14ac:dyDescent="0.3">
      <c r="A239" t="s">
        <v>141</v>
      </c>
      <c r="B239" s="20" t="s">
        <v>294</v>
      </c>
      <c r="H239" s="4">
        <v>40</v>
      </c>
      <c r="K239" s="7"/>
    </row>
    <row r="240" spans="1:11" x14ac:dyDescent="0.3">
      <c r="A240" t="s">
        <v>142</v>
      </c>
      <c r="B240" s="20" t="s">
        <v>313</v>
      </c>
      <c r="C240" s="20"/>
      <c r="H240" s="23">
        <v>291.73</v>
      </c>
      <c r="K240" s="7"/>
    </row>
    <row r="241" spans="1:11" x14ac:dyDescent="0.3">
      <c r="A241" t="s">
        <v>143</v>
      </c>
      <c r="B241" s="20" t="s">
        <v>314</v>
      </c>
      <c r="C241" s="20"/>
      <c r="H241" s="23">
        <v>39.81</v>
      </c>
      <c r="K241" s="7"/>
    </row>
    <row r="242" spans="1:11" x14ac:dyDescent="0.3">
      <c r="A242" t="s">
        <v>144</v>
      </c>
      <c r="B242" s="20" t="s">
        <v>315</v>
      </c>
      <c r="C242" s="20"/>
      <c r="H242" s="23">
        <v>45.49</v>
      </c>
      <c r="K242" s="7"/>
    </row>
    <row r="243" spans="1:11" x14ac:dyDescent="0.3">
      <c r="A243" t="s">
        <v>148</v>
      </c>
      <c r="B243" s="20" t="s">
        <v>316</v>
      </c>
      <c r="C243" s="20"/>
      <c r="H243" s="23">
        <v>104.45</v>
      </c>
    </row>
    <row r="244" spans="1:11" x14ac:dyDescent="0.3">
      <c r="A244" t="s">
        <v>150</v>
      </c>
      <c r="B244" s="20" t="s">
        <v>297</v>
      </c>
      <c r="H244" s="4">
        <v>107.84</v>
      </c>
    </row>
    <row r="245" spans="1:11" x14ac:dyDescent="0.3">
      <c r="A245" t="s">
        <v>151</v>
      </c>
      <c r="B245" s="20" t="s">
        <v>299</v>
      </c>
      <c r="H245" s="4">
        <v>45.84</v>
      </c>
    </row>
    <row r="246" spans="1:11" x14ac:dyDescent="0.3">
      <c r="A246" t="s">
        <v>152</v>
      </c>
      <c r="B246" s="20" t="s">
        <v>317</v>
      </c>
      <c r="H246" s="4">
        <v>79.8</v>
      </c>
    </row>
    <row r="247" spans="1:11" x14ac:dyDescent="0.3">
      <c r="B247" s="20" t="s">
        <v>9</v>
      </c>
      <c r="H247" s="4">
        <f>SUM(H237:H246)</f>
        <v>1942.4599999999998</v>
      </c>
    </row>
    <row r="248" spans="1:11" x14ac:dyDescent="0.3">
      <c r="B248" s="20" t="s">
        <v>176</v>
      </c>
      <c r="H248" s="4"/>
    </row>
    <row r="249" spans="1:11" x14ac:dyDescent="0.3">
      <c r="H249" s="5">
        <f>SUM(H247*0.5)</f>
        <v>971.2299999999999</v>
      </c>
    </row>
    <row r="251" spans="1:11" x14ac:dyDescent="0.3">
      <c r="A251" s="7" t="s">
        <v>145</v>
      </c>
      <c r="B251" s="19" t="s">
        <v>278</v>
      </c>
      <c r="C251" s="7"/>
      <c r="D251" s="7"/>
    </row>
    <row r="252" spans="1:11" x14ac:dyDescent="0.3">
      <c r="A252" t="s">
        <v>146</v>
      </c>
      <c r="B252" t="s">
        <v>277</v>
      </c>
      <c r="H252" s="14">
        <v>31.77</v>
      </c>
      <c r="J252" s="20"/>
    </row>
    <row r="253" spans="1:11" x14ac:dyDescent="0.3">
      <c r="A253" t="s">
        <v>178</v>
      </c>
      <c r="B253" t="s">
        <v>279</v>
      </c>
      <c r="H253" s="14">
        <v>5.18</v>
      </c>
    </row>
    <row r="254" spans="1:11" x14ac:dyDescent="0.3">
      <c r="A254" t="s">
        <v>390</v>
      </c>
      <c r="B254" s="20" t="s">
        <v>389</v>
      </c>
      <c r="H254" s="14">
        <v>35.17</v>
      </c>
    </row>
    <row r="255" spans="1:11" x14ac:dyDescent="0.3">
      <c r="B255" t="s">
        <v>9</v>
      </c>
      <c r="H255" s="7">
        <f>SUM(H252:H254)</f>
        <v>72.12</v>
      </c>
    </row>
    <row r="257" spans="1:9" x14ac:dyDescent="0.3">
      <c r="A257" s="7" t="s">
        <v>147</v>
      </c>
      <c r="B257" s="7" t="s">
        <v>153</v>
      </c>
      <c r="C257" s="7"/>
      <c r="D257" s="7"/>
      <c r="E257" s="7"/>
    </row>
    <row r="258" spans="1:9" x14ac:dyDescent="0.3">
      <c r="A258" t="s">
        <v>212</v>
      </c>
      <c r="B258" s="12" t="s">
        <v>296</v>
      </c>
      <c r="C258" s="7"/>
      <c r="H258">
        <v>108</v>
      </c>
    </row>
    <row r="259" spans="1:9" x14ac:dyDescent="0.3">
      <c r="A259" t="s">
        <v>213</v>
      </c>
      <c r="B259" s="12" t="s">
        <v>295</v>
      </c>
      <c r="C259" s="7"/>
      <c r="H259">
        <v>9.5299999999999994</v>
      </c>
    </row>
    <row r="260" spans="1:9" x14ac:dyDescent="0.3">
      <c r="B260" s="12" t="s">
        <v>306</v>
      </c>
      <c r="C260" s="7"/>
      <c r="H260">
        <v>41.16</v>
      </c>
    </row>
    <row r="261" spans="1:9" x14ac:dyDescent="0.3">
      <c r="B261" s="12" t="s">
        <v>291</v>
      </c>
      <c r="C261" s="7"/>
      <c r="H261">
        <v>18.39</v>
      </c>
    </row>
    <row r="262" spans="1:9" x14ac:dyDescent="0.3">
      <c r="B262" s="12" t="s">
        <v>304</v>
      </c>
      <c r="H262">
        <v>14.98</v>
      </c>
    </row>
    <row r="263" spans="1:9" x14ac:dyDescent="0.3">
      <c r="B263" s="12" t="s">
        <v>307</v>
      </c>
      <c r="H263">
        <v>9.91</v>
      </c>
    </row>
    <row r="264" spans="1:9" x14ac:dyDescent="0.3">
      <c r="B264" s="12" t="s">
        <v>308</v>
      </c>
      <c r="H264">
        <v>42.96</v>
      </c>
    </row>
    <row r="265" spans="1:9" x14ac:dyDescent="0.3">
      <c r="B265" s="12" t="s">
        <v>9</v>
      </c>
      <c r="C265" s="7"/>
      <c r="H265">
        <f>SUM(H258:H264)</f>
        <v>244.92999999999998</v>
      </c>
    </row>
    <row r="266" spans="1:9" x14ac:dyDescent="0.3">
      <c r="B266" s="12" t="s">
        <v>176</v>
      </c>
      <c r="C266" s="7"/>
      <c r="F266" s="7"/>
      <c r="H266" s="5">
        <f>SUM(H265*0.5)</f>
        <v>122.46499999999999</v>
      </c>
      <c r="I266" t="s">
        <v>293</v>
      </c>
    </row>
    <row r="267" spans="1:9" x14ac:dyDescent="0.3">
      <c r="B267" s="12"/>
      <c r="C267" s="7"/>
      <c r="F267" s="7"/>
      <c r="H267" s="5"/>
    </row>
    <row r="268" spans="1:9" x14ac:dyDescent="0.3">
      <c r="A268" s="7" t="s">
        <v>354</v>
      </c>
      <c r="B268" s="7" t="s">
        <v>355</v>
      </c>
      <c r="C268" s="7"/>
      <c r="D268" s="7"/>
      <c r="F268" s="7"/>
      <c r="H268" s="5"/>
    </row>
    <row r="269" spans="1:9" x14ac:dyDescent="0.3">
      <c r="A269" t="s">
        <v>380</v>
      </c>
      <c r="B269" t="s">
        <v>311</v>
      </c>
      <c r="H269" s="14">
        <v>407.51</v>
      </c>
    </row>
    <row r="270" spans="1:9" x14ac:dyDescent="0.3">
      <c r="A270" t="s">
        <v>381</v>
      </c>
      <c r="B270" t="s">
        <v>312</v>
      </c>
      <c r="H270" s="14">
        <v>47.42</v>
      </c>
    </row>
    <row r="271" spans="1:9" x14ac:dyDescent="0.3">
      <c r="B271" s="12"/>
      <c r="C271" s="7"/>
      <c r="F271" s="7"/>
      <c r="H271" s="5">
        <f>SUM(H269:H270)</f>
        <v>454.93</v>
      </c>
    </row>
    <row r="272" spans="1:9" x14ac:dyDescent="0.3">
      <c r="B272" s="12"/>
      <c r="C272" s="7"/>
      <c r="F272" s="7"/>
      <c r="H272" s="5"/>
    </row>
    <row r="273" spans="2:11" x14ac:dyDescent="0.3">
      <c r="B273" s="7" t="s">
        <v>292</v>
      </c>
      <c r="H273" s="5">
        <f>SUM(H145+H154+H163+H169+H180+H193+H212+H226+H234+H249+H255+H185+H266+H271)</f>
        <v>34673.18</v>
      </c>
    </row>
    <row r="274" spans="2:11" x14ac:dyDescent="0.3">
      <c r="H274" s="5"/>
    </row>
    <row r="280" spans="2:11" x14ac:dyDescent="0.3">
      <c r="K280" s="4">
        <f>SUM(H16-H283)</f>
        <v>-5934.7999999999884</v>
      </c>
    </row>
    <row r="281" spans="2:11" x14ac:dyDescent="0.3">
      <c r="J281" s="4"/>
    </row>
    <row r="282" spans="2:11" x14ac:dyDescent="0.3">
      <c r="H282" s="7"/>
    </row>
    <row r="283" spans="2:11" x14ac:dyDescent="0.3">
      <c r="B283" s="7" t="s">
        <v>154</v>
      </c>
      <c r="H283" s="5">
        <f>SUM(H27+H33+H39+H132+H273)</f>
        <v>76883.06</v>
      </c>
      <c r="J283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Prva stranica</vt:lpstr>
      <vt:lpstr>Objašnjenje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2023-02-28T08:42:18Z</cp:lastPrinted>
  <dcterms:created xsi:type="dcterms:W3CDTF">2021-02-18T06:58:26Z</dcterms:created>
  <dcterms:modified xsi:type="dcterms:W3CDTF">2024-02-28T10:58:04Z</dcterms:modified>
</cp:coreProperties>
</file>